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4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<sst xmlns="http://schemas.openxmlformats.org/spreadsheetml/2006/main" count="1091" uniqueCount="356">
  <si>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</si>
  <si>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</si>
  <si>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</si>
  <si>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</si>
  <si>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</si>
  <si>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</si>
  <si>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</si>
  <si>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</si>
  <si>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</si>
  <si>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</si>
  <si>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</si>
  <si>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</si>
  <si>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</si>
  <si>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</si>
  <si>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</si>
  <si>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</si>
  <si>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</si>
  <si>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</si>
  <si>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</si>
  <si>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</si>
  <si>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</si>
  <si>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</si>
  <si>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</si>
  <si>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</si>
  <si>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</si>
  <si>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</si>
  <si>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</si>
  <si>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</si>
  <si>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</si>
  <si>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</si>
  <si>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</si>
  <si>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Golf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</si>
  <si>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</si>
  <si>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</si>
  <si>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</si>
  <si>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</si>
  <si>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</si>
  <si>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</si>
  <si>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</si>
  <si>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</si>
  <si>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</si>
  <si>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Oct-04</t>
  </si>
  <si>
    <t>2/1</t>
  </si>
  <si>
    <t>Nov-04</t>
  </si>
  <si>
    <t>5696 NW 39 Ave</t>
  </si>
  <si>
    <t>CARLTON PLACE</t>
  </si>
  <si>
    <t>3640 Carlton</t>
  </si>
  <si>
    <t>4/2</t>
  </si>
  <si>
    <t>3617 Carlton Pl</t>
  </si>
  <si>
    <t>Mar-04</t>
  </si>
  <si>
    <t>5/1</t>
  </si>
  <si>
    <t>3624 Carlton</t>
  </si>
  <si>
    <t>6/1</t>
  </si>
  <si>
    <t>3616 Carlton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</si>
  <si>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</si>
  <si>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</si>
  <si>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</si>
  <si>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</si>
  <si>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</si>
  <si>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</si>
  <si>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</si>
  <si>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</si>
  <si>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</si>
  <si>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</si>
  <si>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COVENTRY</t>
  </si>
  <si>
    <t>DEVON PLACE</t>
  </si>
  <si>
    <t>Apr-04</t>
  </si>
  <si>
    <t>ENCLAVE</t>
  </si>
  <si>
    <t>Jun-04</t>
  </si>
  <si>
    <t>HAMILTON PLACE</t>
  </si>
  <si>
    <t>KENSINGTON</t>
  </si>
  <si>
    <t>MAYFAIR</t>
  </si>
  <si>
    <t>REGENTS SQUARE</t>
  </si>
  <si>
    <t>Nov</t>
  </si>
  <si>
    <t>SOMERSET</t>
  </si>
  <si>
    <t>Oct-03</t>
  </si>
  <si>
    <t>STRATFORD GREEN</t>
  </si>
  <si>
    <t>Feb-04</t>
  </si>
  <si>
    <t>VICTORIA ISLES</t>
  </si>
  <si>
    <t>WINDSOR BAY</t>
  </si>
  <si>
    <t>Total</t>
  </si>
  <si>
    <t>Lake/Golf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</si>
  <si>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</si>
  <si>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</si>
  <si>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</si>
  <si>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Lang Realty - Broker-Associate</t>
  </si>
  <si>
    <t>WOODFIELD  COUNTRY  CLUB</t>
  </si>
  <si>
    <t>3-6</t>
  </si>
  <si>
    <t>Feb-Sep</t>
  </si>
  <si>
    <t>5-7</t>
  </si>
  <si>
    <t>6/1-9/1</t>
  </si>
  <si>
    <t>7800-9200</t>
  </si>
  <si>
    <t>3900-4100</t>
  </si>
  <si>
    <t>$1,299,000-$1,450,000</t>
  </si>
  <si>
    <t>$315-$320</t>
  </si>
  <si>
    <t>$3,950,000-$6,500,000</t>
  </si>
  <si>
    <t>Sep-08</t>
  </si>
  <si>
    <t>$1,299,000-$1,350,000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</si>
  <si>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</si>
  <si>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</si>
  <si>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</si>
  <si>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</si>
  <si>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</si>
  <si>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 xml:space="preserve">               Regional Multiple Listing Service (RMLS)</t>
  </si>
  <si>
    <t>3/2</t>
  </si>
  <si>
    <t>Address</t>
  </si>
  <si>
    <t>Mar-12</t>
  </si>
  <si>
    <t>4</t>
  </si>
  <si>
    <t>2.5</t>
  </si>
  <si>
    <t>Sep</t>
  </si>
  <si>
    <t xml:space="preserve">LANDINGS </t>
  </si>
  <si>
    <t>May-13</t>
  </si>
  <si>
    <t>6/2</t>
  </si>
  <si>
    <t>Sep-13</t>
  </si>
  <si>
    <t>Dec-13</t>
  </si>
  <si>
    <t xml:space="preserve">PRINCETON ESTATES </t>
  </si>
  <si>
    <t>Jul-14</t>
  </si>
  <si>
    <t>Jan-14</t>
  </si>
  <si>
    <t>6</t>
  </si>
  <si>
    <t>Apr-14</t>
  </si>
  <si>
    <t>5431 NW 41 Ter</t>
  </si>
  <si>
    <t>Oct-14</t>
  </si>
  <si>
    <t>5416 NW 41 Ter</t>
  </si>
  <si>
    <t>May-14</t>
  </si>
  <si>
    <t>5459 NW 42 Ave</t>
  </si>
  <si>
    <t>5607 NW 38 Ave</t>
  </si>
  <si>
    <t>Dec-14</t>
  </si>
  <si>
    <t>3339 NW 53 Cir</t>
  </si>
  <si>
    <t>Mar-14</t>
  </si>
  <si>
    <t>3</t>
  </si>
  <si>
    <t>3765 Coventry Ln</t>
  </si>
  <si>
    <t>Jul-13</t>
  </si>
  <si>
    <t>3998 NW 52 Pl</t>
  </si>
  <si>
    <t>4258 NW 64 Ln</t>
  </si>
  <si>
    <t>6501 Landings Ct</t>
  </si>
  <si>
    <t>Apr-13</t>
  </si>
  <si>
    <t>Sep-14</t>
  </si>
  <si>
    <t>6535 Somerset Cir</t>
  </si>
  <si>
    <t>June-13</t>
  </si>
  <si>
    <t>Jun-14</t>
  </si>
  <si>
    <t>3-5</t>
  </si>
  <si>
    <t>2-3</t>
  </si>
  <si>
    <t>2-2/1</t>
  </si>
  <si>
    <t>Y/N</t>
  </si>
  <si>
    <t>5-6</t>
  </si>
  <si>
    <t>2.5-3</t>
  </si>
  <si>
    <t>2-4</t>
  </si>
  <si>
    <t>1607-3196</t>
  </si>
  <si>
    <t>3/2-5/2</t>
  </si>
  <si>
    <t>$1,075,000-$1,850,000</t>
  </si>
  <si>
    <t>3350 NW 53 Cir</t>
  </si>
  <si>
    <t>Apr</t>
  </si>
  <si>
    <t>2/1-3/1</t>
  </si>
  <si>
    <t>2</t>
  </si>
  <si>
    <t>Oct-12</t>
  </si>
  <si>
    <t>Jun</t>
  </si>
  <si>
    <t>May</t>
  </si>
  <si>
    <t>3782 Coventry Ln</t>
  </si>
  <si>
    <t>Mar-08</t>
  </si>
  <si>
    <t>5840 NW 42 Ter</t>
  </si>
  <si>
    <t>6608 NW 42 Wy</t>
  </si>
  <si>
    <t>6620 NW 42 Wy</t>
  </si>
  <si>
    <t>6574 Landings Ct</t>
  </si>
  <si>
    <t>Jul</t>
  </si>
  <si>
    <t>3778 Coventry Ln</t>
  </si>
  <si>
    <t>5600 NW 38 Ave</t>
  </si>
  <si>
    <t>5895 NW 42 Ter</t>
  </si>
  <si>
    <t>6501 NW 39 Ter</t>
  </si>
  <si>
    <t>4-5</t>
  </si>
  <si>
    <t>4-6</t>
  </si>
  <si>
    <t>3342 NW 53Cir</t>
  </si>
  <si>
    <t>about available homes and pending transactions of other real estate companies is reflected in black rather than blue in the table below.</t>
  </si>
  <si>
    <t>6379 NW 40 Ct</t>
  </si>
  <si>
    <t xml:space="preserve">Aug </t>
  </si>
  <si>
    <t>4091 Briarcliff Cir</t>
  </si>
  <si>
    <t>4161 Briarcliff Cir</t>
  </si>
  <si>
    <t>4081 Briarcliff Cir</t>
  </si>
  <si>
    <t>4147 Briarcliff Cir</t>
  </si>
  <si>
    <t>4120 Briarcliff Cir</t>
  </si>
  <si>
    <t>3971 NW 58 St</t>
  </si>
  <si>
    <t>5824 NW 39 Ave</t>
  </si>
  <si>
    <t>5848 NW 39 Ave</t>
  </si>
  <si>
    <t xml:space="preserve">May </t>
  </si>
  <si>
    <t>3748 Coventry Ln</t>
  </si>
  <si>
    <t>3.5</t>
  </si>
  <si>
    <t>3972 NW 52 St</t>
  </si>
  <si>
    <t>Aug</t>
  </si>
  <si>
    <t>3969 NW 52 St</t>
  </si>
  <si>
    <t>4178 NW 55 Pl</t>
  </si>
  <si>
    <t>5448 NW 41 Ter</t>
  </si>
  <si>
    <t>4193 NW 41 Ter</t>
  </si>
  <si>
    <t>3290 Westminster Dr</t>
  </si>
  <si>
    <t>3218 Westminster Dr</t>
  </si>
  <si>
    <t>5735 Harrington Dr</t>
  </si>
  <si>
    <t>5789 Hamilton Wy</t>
  </si>
  <si>
    <t>3217 Harrington Dr</t>
  </si>
  <si>
    <t>4285 NW 64 Dr</t>
  </si>
  <si>
    <t>Aug-14</t>
  </si>
  <si>
    <t>6632 NW 42 Wy</t>
  </si>
  <si>
    <t>6540 Landings Ct</t>
  </si>
  <si>
    <t>6532 Landings Ct</t>
  </si>
  <si>
    <t>3875 Landings Dr</t>
  </si>
  <si>
    <t>6537 Landings Ct</t>
  </si>
  <si>
    <t>6270 NW 43 Ter</t>
  </si>
  <si>
    <t>6051 NW 43 Ter</t>
  </si>
  <si>
    <t>Nov-14</t>
  </si>
  <si>
    <t>6265 NW 42 Wy</t>
  </si>
  <si>
    <t>6231 NW 43 Ter</t>
  </si>
  <si>
    <t>6234 NW 43 Ter</t>
  </si>
  <si>
    <t>6070 NW 42 Wy</t>
  </si>
  <si>
    <t>5723 NW 38 Ave</t>
  </si>
  <si>
    <t>3381 NW 53 Cir</t>
  </si>
  <si>
    <t>3337 NW 53 Cir</t>
  </si>
  <si>
    <t>3327 NW 53 Cir</t>
  </si>
  <si>
    <t>4165 NW 58 Ln</t>
  </si>
  <si>
    <t>5875 NW 42 Ter</t>
  </si>
  <si>
    <t>5740 NW 42 Ct</t>
  </si>
  <si>
    <t>5850 NW 42 Wy</t>
  </si>
  <si>
    <t>4270 NW 58 Ln</t>
  </si>
  <si>
    <t>4115 NW 58 Ln</t>
  </si>
  <si>
    <t>6578 NW 39 Ter</t>
  </si>
  <si>
    <t>4077 Briarcliff Cir</t>
  </si>
  <si>
    <t>4107 Briarcliff Cir</t>
  </si>
  <si>
    <t>3978 NW 57 St</t>
  </si>
  <si>
    <t>4099 NW 58 Pl</t>
  </si>
  <si>
    <t>4078 NW 57 St</t>
  </si>
  <si>
    <t>3749 Coventry Ln</t>
  </si>
  <si>
    <t>4278 NW 65 Rd</t>
  </si>
  <si>
    <t>6501 NW 43 Ter</t>
  </si>
  <si>
    <t>6515 NW 43 Ter</t>
  </si>
  <si>
    <t>4276 NW 66 Dr</t>
  </si>
  <si>
    <t>5845 NW 42 Ter</t>
  </si>
  <si>
    <t>3122 Westminster Dr</t>
  </si>
  <si>
    <t>Jul-12</t>
  </si>
  <si>
    <t>3927 NW 58 St</t>
  </si>
  <si>
    <t>Note:    The information in  this report is compiled  from data supplied by Palm Beach County tax records, participants of RMLS, Inc. plus additional specific activity of  Shereen Randazza for</t>
  </si>
  <si>
    <t xml:space="preserve">            RMLS and  tax records may account for differences in  current property  status.   If your property is currently listed with another  broker,  this should not be considered a  solicitation.</t>
  </si>
  <si>
    <t>4065 NW 58 Ln</t>
  </si>
  <si>
    <t>6453 Enclave Wy</t>
  </si>
  <si>
    <t>6454 Enclave Wy</t>
  </si>
  <si>
    <t>3583 NW Clubside Cir</t>
  </si>
  <si>
    <t>3565 NW Clubside Cir</t>
  </si>
  <si>
    <t>3746 NW 53 St</t>
  </si>
  <si>
    <t>Oct</t>
  </si>
  <si>
    <t>4145 Briarcliff Cir</t>
  </si>
  <si>
    <t>7/1</t>
  </si>
  <si>
    <t>5799 Paddington Wy</t>
  </si>
  <si>
    <t>3286 NW 53 Cir</t>
  </si>
  <si>
    <t>6549 Landings Ct</t>
  </si>
  <si>
    <t>5/2</t>
  </si>
  <si>
    <t>3164 St Annes Dr</t>
  </si>
  <si>
    <t>6543 NW 43 Ter</t>
  </si>
  <si>
    <t>4295 NW 64 Ln</t>
  </si>
  <si>
    <t>4236 NW 64 Dr</t>
  </si>
  <si>
    <t>5658 NW 39 Ave</t>
  </si>
  <si>
    <t>6359 NW 40 Ct</t>
  </si>
  <si>
    <t>3650-4400</t>
  </si>
  <si>
    <t>$825,000-$1,489,000</t>
  </si>
  <si>
    <t>Apr-Aug</t>
  </si>
  <si>
    <t>2821-3626</t>
  </si>
  <si>
    <t>$729,000-$1,139,000</t>
  </si>
  <si>
    <t>1918-2716</t>
  </si>
  <si>
    <t>$2,595,000-$3,900,000</t>
  </si>
  <si>
    <t>$2,549,900-$3,900,000</t>
  </si>
  <si>
    <t>4-7</t>
  </si>
  <si>
    <t>4048-4683</t>
  </si>
  <si>
    <t>$308-$519</t>
  </si>
  <si>
    <t>4172 NW 53 St</t>
  </si>
  <si>
    <t>2206-2757</t>
  </si>
  <si>
    <t>3407-4982</t>
  </si>
  <si>
    <t>$248-$543</t>
  </si>
  <si>
    <t>5825 NW 42 Ter</t>
  </si>
  <si>
    <t>$1,400,000-$2,099,000</t>
  </si>
  <si>
    <t>2015  Home Resales</t>
  </si>
  <si>
    <t>January 1 - December 31, 2015</t>
  </si>
  <si>
    <t xml:space="preserve">               as of January 8, 2016</t>
  </si>
  <si>
    <t xml:space="preserve">            the period of January 1 - December 31, 2015. RMLS, Inc. and Shereen Randazza do not guarantee or are not responsible for its accuracy and completeness. Time delays in updating</t>
  </si>
  <si>
    <t>Dec</t>
  </si>
  <si>
    <t>6562 NW 39 Ter</t>
  </si>
  <si>
    <t>5755 NW40 Ter</t>
  </si>
  <si>
    <t>5656 NW 40 Ave</t>
  </si>
  <si>
    <t>5485 NW 42 Ave</t>
  </si>
  <si>
    <t>3129 Westminster Dr</t>
  </si>
  <si>
    <t>5258 Princeton Wy</t>
  </si>
  <si>
    <t>9/1</t>
  </si>
  <si>
    <t>6529 Somerset Cir</t>
  </si>
  <si>
    <t>6520 Somerset Cir</t>
  </si>
  <si>
    <t>6524 Somerset Cir</t>
  </si>
  <si>
    <t>3735 NW 52 St</t>
  </si>
  <si>
    <t>5723 Paddington Wy</t>
  </si>
  <si>
    <t>3395 NW 53 Cir</t>
  </si>
  <si>
    <t>5824 Windsor Ct</t>
  </si>
  <si>
    <t>4015 Avalon Pointe Dr</t>
  </si>
  <si>
    <t>Jun-13-Dec</t>
  </si>
  <si>
    <t>$799,000-$1,375,000</t>
  </si>
  <si>
    <t>$195-$326</t>
  </si>
  <si>
    <t>$714,900-$999,000</t>
  </si>
  <si>
    <t>$220-$300</t>
  </si>
  <si>
    <t>4000 NW 57 St</t>
  </si>
  <si>
    <t>Sep-14-Dec</t>
  </si>
  <si>
    <t>$249,900-$429,000</t>
  </si>
  <si>
    <t>$122-$218</t>
  </si>
  <si>
    <t>Nov-14-Dec</t>
  </si>
  <si>
    <t>5-8</t>
  </si>
  <si>
    <t>5/1-7/1</t>
  </si>
  <si>
    <t>5300-7680</t>
  </si>
  <si>
    <t>$447-$508</t>
  </si>
  <si>
    <t>5-7/1</t>
  </si>
  <si>
    <t>4152-5244</t>
  </si>
  <si>
    <t>$999,000-$2,600,000</t>
  </si>
  <si>
    <t>$1,000,000-$2,600,000</t>
  </si>
  <si>
    <t>$206-$501</t>
  </si>
  <si>
    <t>3/1-5/2</t>
  </si>
  <si>
    <t>Jun-Jul</t>
  </si>
  <si>
    <t>$415,000-$545,000</t>
  </si>
  <si>
    <t>$415,000-$495,000</t>
  </si>
  <si>
    <t>$179-$188</t>
  </si>
  <si>
    <t>5888 St Annes Wy</t>
  </si>
  <si>
    <t>3178 Westminster Dr</t>
  </si>
  <si>
    <t>Apr-Dec</t>
  </si>
  <si>
    <t>3-7/1</t>
  </si>
  <si>
    <t>2664-6800</t>
  </si>
  <si>
    <t>Feb-14-Dec</t>
  </si>
  <si>
    <t>$249,000-$425,000</t>
  </si>
  <si>
    <t>$250,000-$425,000</t>
  </si>
  <si>
    <t>4247 NW 64 Ln</t>
  </si>
  <si>
    <t>4265 NW 65 Rd</t>
  </si>
  <si>
    <t>$108-$182</t>
  </si>
  <si>
    <t>Sep-14-Sep</t>
  </si>
  <si>
    <t>$925,000-$1,850,000</t>
  </si>
  <si>
    <t>6073 NW 42 Wy</t>
  </si>
  <si>
    <t>Sep-13-Nov</t>
  </si>
  <si>
    <t>2/1-4</t>
  </si>
  <si>
    <t>2126-3946</t>
  </si>
  <si>
    <t>$358,000-$699,000</t>
  </si>
  <si>
    <t>$329,000-$699,000</t>
  </si>
  <si>
    <t>$144-$218</t>
  </si>
  <si>
    <t>5698 NW 38 Ave</t>
  </si>
  <si>
    <t>2-4/1</t>
  </si>
  <si>
    <t>2055-2970</t>
  </si>
  <si>
    <t>$399,900-$749,000</t>
  </si>
  <si>
    <t>$195-$252</t>
  </si>
  <si>
    <t>6543 Somerset Cir</t>
  </si>
  <si>
    <t>Jul-Dec</t>
  </si>
  <si>
    <t>$649,000-$1,149,000</t>
  </si>
  <si>
    <t>$649,000-$1,260,000</t>
  </si>
  <si>
    <t>$207-$408</t>
  </si>
  <si>
    <t>2415-2678</t>
  </si>
  <si>
    <t>$320,000-$429,000</t>
  </si>
  <si>
    <t>$132-$166</t>
  </si>
  <si>
    <t xml:space="preserve">               as of January 4, 2016</t>
  </si>
  <si>
    <t xml:space="preserve">  6</t>
  </si>
  <si>
    <t>Apr-14-Dec</t>
  </si>
  <si>
    <t>$749,000-$2,895,000</t>
  </si>
  <si>
    <t>$629,000-$2,895,000</t>
  </si>
  <si>
    <t>$225-$426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</si>
</sst>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57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6" fontId="0" fillId="0" borderId="19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8" fontId="0" fillId="0" borderId="19" xfId="0" applyNumberFormat="1" applyFont="1" applyBorder="1" applyAlignment="1" quotePrefix="1">
      <alignment horizontal="center"/>
    </xf>
    <xf numFmtId="0" fontId="2" fillId="0" borderId="19" xfId="0" applyFont="1" applyBorder="1" applyAlignment="1">
      <alignment/>
    </xf>
    <xf numFmtId="0" fontId="2" fillId="0" borderId="26" xfId="0" applyFont="1" applyBorder="1" applyAlignment="1">
      <alignment horizontal="center"/>
    </xf>
    <xf numFmtId="16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 horizontal="center"/>
    </xf>
    <xf numFmtId="6" fontId="0" fillId="0" borderId="15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" fontId="0" fillId="0" borderId="26" xfId="0" applyNumberFormat="1" applyFont="1" applyBorder="1" applyAlignment="1" quotePrefix="1">
      <alignment horizontal="center"/>
    </xf>
    <xf numFmtId="8" fontId="0" fillId="0" borderId="26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/>
    </xf>
    <xf numFmtId="16" fontId="0" fillId="0" borderId="19" xfId="0" applyNumberFormat="1" applyFont="1" applyBorder="1" applyAlignment="1" quotePrefix="1">
      <alignment horizontal="center"/>
    </xf>
    <xf numFmtId="0" fontId="0" fillId="0" borderId="23" xfId="0" applyFont="1" applyBorder="1" applyAlignment="1">
      <alignment/>
    </xf>
    <xf numFmtId="16" fontId="0" fillId="0" borderId="23" xfId="0" applyNumberFormat="1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8" fontId="0" fillId="0" borderId="28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/>
    </xf>
    <xf numFmtId="8" fontId="0" fillId="0" borderId="19" xfId="0" applyNumberFormat="1" applyBorder="1" applyAlignment="1" quotePrefix="1">
      <alignment horizontal="center"/>
    </xf>
    <xf numFmtId="0" fontId="0" fillId="0" borderId="12" xfId="0" applyFont="1" applyBorder="1" applyAlignment="1">
      <alignment/>
    </xf>
    <xf numFmtId="16" fontId="0" fillId="0" borderId="15" xfId="0" applyNumberFormat="1" applyFont="1" applyBorder="1" applyAlignment="1" quotePrefix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8" fontId="0" fillId="0" borderId="26" xfId="0" applyNumberFormat="1" applyBorder="1" applyAlignment="1" quotePrefix="1">
      <alignment horizontal="center"/>
    </xf>
    <xf numFmtId="0" fontId="0" fillId="0" borderId="23" xfId="0" applyFont="1" applyBorder="1" applyAlignment="1" quotePrefix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16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6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8" fontId="0" fillId="0" borderId="19" xfId="0" applyNumberFormat="1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9" xfId="0" applyNumberFormat="1" applyFont="1" applyBorder="1" applyAlignment="1">
      <alignment horizontal="right"/>
    </xf>
    <xf numFmtId="6" fontId="0" fillId="0" borderId="26" xfId="0" applyNumberFormat="1" applyFont="1" applyBorder="1" applyAlignment="1">
      <alignment horizontal="right"/>
    </xf>
    <xf numFmtId="6" fontId="0" fillId="0" borderId="27" xfId="0" applyNumberFormat="1" applyFont="1" applyBorder="1" applyAlignment="1">
      <alignment horizontal="right"/>
    </xf>
    <xf numFmtId="6" fontId="0" fillId="0" borderId="28" xfId="0" applyNumberFormat="1" applyFont="1" applyBorder="1" applyAlignment="1">
      <alignment horizontal="right"/>
    </xf>
    <xf numFmtId="6" fontId="0" fillId="0" borderId="19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9" xfId="0" applyNumberFormat="1" applyBorder="1" applyAlignment="1">
      <alignment/>
    </xf>
    <xf numFmtId="6" fontId="0" fillId="0" borderId="26" xfId="0" applyNumberFormat="1" applyFont="1" applyBorder="1" applyAlignment="1">
      <alignment/>
    </xf>
    <xf numFmtId="0" fontId="0" fillId="0" borderId="19" xfId="0" applyFont="1" applyBorder="1" applyAlignment="1" quotePrefix="1">
      <alignment horizontal="center"/>
    </xf>
    <xf numFmtId="0" fontId="0" fillId="0" borderId="22" xfId="0" applyFont="1" applyBorder="1" applyAlignment="1">
      <alignment/>
    </xf>
    <xf numFmtId="17" fontId="0" fillId="0" borderId="0" xfId="0" applyNumberFormat="1" applyFont="1" applyBorder="1" applyAlignment="1" quotePrefix="1">
      <alignment horizontal="center"/>
    </xf>
    <xf numFmtId="17" fontId="0" fillId="0" borderId="15" xfId="0" applyNumberFormat="1" applyFont="1" applyBorder="1" applyAlignment="1" quotePrefix="1">
      <alignment horizontal="center"/>
    </xf>
    <xf numFmtId="6" fontId="0" fillId="0" borderId="23" xfId="0" applyNumberFormat="1" applyFont="1" applyBorder="1" applyAlignment="1">
      <alignment/>
    </xf>
    <xf numFmtId="0" fontId="0" fillId="0" borderId="29" xfId="0" applyFont="1" applyBorder="1" applyAlignment="1" quotePrefix="1">
      <alignment horizontal="center"/>
    </xf>
    <xf numFmtId="6" fontId="0" fillId="0" borderId="29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0" xfId="0" applyBorder="1" applyAlignment="1" quotePrefix="1">
      <alignment horizontal="center"/>
    </xf>
    <xf numFmtId="0" fontId="0" fillId="0" borderId="30" xfId="0" applyBorder="1" applyAlignment="1">
      <alignment horizontal="center"/>
    </xf>
    <xf numFmtId="6" fontId="0" fillId="0" borderId="28" xfId="0" applyNumberFormat="1" applyBorder="1" applyAlignment="1">
      <alignment/>
    </xf>
    <xf numFmtId="6" fontId="0" fillId="0" borderId="29" xfId="0" applyNumberFormat="1" applyBorder="1" applyAlignment="1">
      <alignment/>
    </xf>
    <xf numFmtId="6" fontId="0" fillId="0" borderId="15" xfId="0" applyNumberFormat="1" applyBorder="1" applyAlignment="1">
      <alignment/>
    </xf>
    <xf numFmtId="6" fontId="0" fillId="0" borderId="26" xfId="0" applyNumberFormat="1" applyBorder="1" applyAlignment="1">
      <alignment/>
    </xf>
    <xf numFmtId="0" fontId="2" fillId="0" borderId="22" xfId="0" applyFont="1" applyBorder="1" applyAlignment="1">
      <alignment/>
    </xf>
    <xf numFmtId="17" fontId="0" fillId="0" borderId="17" xfId="0" applyNumberFormat="1" applyFont="1" applyBorder="1" applyAlignment="1" quotePrefix="1">
      <alignment horizontal="center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6" xfId="0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6" fontId="0" fillId="0" borderId="24" xfId="0" applyNumberFormat="1" applyFont="1" applyBorder="1" applyAlignment="1">
      <alignment/>
    </xf>
    <xf numFmtId="8" fontId="0" fillId="0" borderId="24" xfId="0" applyNumberFormat="1" applyFont="1" applyBorder="1" applyAlignment="1" quotePrefix="1">
      <alignment horizontal="center"/>
    </xf>
    <xf numFmtId="6" fontId="0" fillId="0" borderId="13" xfId="0" applyNumberFormat="1" applyBorder="1" applyAlignment="1">
      <alignment/>
    </xf>
    <xf numFmtId="8" fontId="0" fillId="0" borderId="31" xfId="0" applyNumberFormat="1" applyFont="1" applyBorder="1" applyAlignment="1" quotePrefix="1">
      <alignment horizontal="center"/>
    </xf>
    <xf numFmtId="3" fontId="0" fillId="0" borderId="0" xfId="0" applyNumberFormat="1" applyFont="1" applyBorder="1" applyAlignment="1" quotePrefix="1">
      <alignment horizontal="center"/>
    </xf>
    <xf numFmtId="3" fontId="0" fillId="0" borderId="17" xfId="0" applyNumberFormat="1" applyFont="1" applyBorder="1" applyAlignment="1" quotePrefix="1">
      <alignment horizontal="center"/>
    </xf>
    <xf numFmtId="0" fontId="0" fillId="0" borderId="29" xfId="0" applyBorder="1" applyAlignment="1">
      <alignment/>
    </xf>
    <xf numFmtId="16" fontId="0" fillId="0" borderId="2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32" xfId="0" applyFont="1" applyBorder="1" applyAlignment="1" quotePrefix="1">
      <alignment horizontal="center"/>
    </xf>
    <xf numFmtId="6" fontId="0" fillId="0" borderId="12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6" fontId="0" fillId="0" borderId="16" xfId="0" applyNumberFormat="1" applyFont="1" applyBorder="1" applyAlignment="1">
      <alignment/>
    </xf>
    <xf numFmtId="0" fontId="0" fillId="0" borderId="13" xfId="0" applyBorder="1" applyAlignment="1">
      <alignment/>
    </xf>
    <xf numFmtId="6" fontId="0" fillId="0" borderId="30" xfId="0" applyNumberFormat="1" applyBorder="1" applyAlignment="1">
      <alignment/>
    </xf>
    <xf numFmtId="16" fontId="0" fillId="0" borderId="14" xfId="0" applyNumberFormat="1" applyFont="1" applyBorder="1" applyAlignment="1" quotePrefix="1">
      <alignment horizontal="center"/>
    </xf>
    <xf numFmtId="17" fontId="0" fillId="0" borderId="24" xfId="0" applyNumberFormat="1" applyFont="1" applyBorder="1" applyAlignment="1">
      <alignment horizontal="center"/>
    </xf>
    <xf numFmtId="17" fontId="0" fillId="0" borderId="13" xfId="0" applyNumberFormat="1" applyFont="1" applyBorder="1" applyAlignment="1" quotePrefix="1">
      <alignment horizontal="center"/>
    </xf>
    <xf numFmtId="17" fontId="0" fillId="0" borderId="16" xfId="0" applyNumberFormat="1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6" fontId="0" fillId="0" borderId="26" xfId="0" applyNumberFormat="1" applyFont="1" applyBorder="1" applyAlignment="1" quotePrefix="1">
      <alignment horizontal="right"/>
    </xf>
    <xf numFmtId="8" fontId="0" fillId="0" borderId="27" xfId="0" applyNumberFormat="1" applyFont="1" applyBorder="1" applyAlignment="1" quotePrefix="1">
      <alignment horizontal="center"/>
    </xf>
    <xf numFmtId="0" fontId="11" fillId="0" borderId="2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6" xfId="0" applyFont="1" applyBorder="1" applyAlignment="1" quotePrefix="1">
      <alignment horizontal="center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/>
    </xf>
    <xf numFmtId="6" fontId="11" fillId="0" borderId="26" xfId="0" applyNumberFormat="1" applyFont="1" applyBorder="1" applyAlignment="1">
      <alignment horizontal="right"/>
    </xf>
    <xf numFmtId="8" fontId="11" fillId="0" borderId="26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 quotePrefix="1">
      <alignment horizontal="center"/>
    </xf>
    <xf numFmtId="6" fontId="11" fillId="0" borderId="19" xfId="0" applyNumberFormat="1" applyFont="1" applyBorder="1" applyAlignment="1">
      <alignment horizontal="right"/>
    </xf>
    <xf numFmtId="6" fontId="11" fillId="0" borderId="0" xfId="0" applyNumberFormat="1" applyFont="1" applyBorder="1" applyAlignment="1">
      <alignment horizontal="right"/>
    </xf>
    <xf numFmtId="16" fontId="11" fillId="0" borderId="26" xfId="0" applyNumberFormat="1" applyFont="1" applyBorder="1" applyAlignment="1" quotePrefix="1">
      <alignment horizontal="center"/>
    </xf>
    <xf numFmtId="6" fontId="11" fillId="0" borderId="15" xfId="0" applyNumberFormat="1" applyFont="1" applyBorder="1" applyAlignment="1">
      <alignment horizontal="right"/>
    </xf>
    <xf numFmtId="0" fontId="11" fillId="0" borderId="19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6" fontId="11" fillId="0" borderId="26" xfId="0" applyNumberFormat="1" applyFont="1" applyBorder="1" applyAlignment="1">
      <alignment/>
    </xf>
    <xf numFmtId="8" fontId="11" fillId="0" borderId="26" xfId="0" applyNumberFormat="1" applyFont="1" applyBorder="1" applyAlignment="1">
      <alignment horizontal="center"/>
    </xf>
    <xf numFmtId="0" fontId="11" fillId="0" borderId="29" xfId="0" applyFont="1" applyBorder="1" applyAlignment="1" quotePrefix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6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16" fontId="0" fillId="0" borderId="27" xfId="0" applyNumberFormat="1" applyFont="1" applyBorder="1" applyAlignment="1" quotePrefix="1">
      <alignment horizontal="center"/>
    </xf>
    <xf numFmtId="6" fontId="11" fillId="0" borderId="26" xfId="0" applyNumberFormat="1" applyFont="1" applyBorder="1" applyAlignment="1" quotePrefix="1">
      <alignment horizontal="right"/>
    </xf>
    <xf numFmtId="6" fontId="0" fillId="0" borderId="27" xfId="0" applyNumberFormat="1" applyFont="1" applyBorder="1" applyAlignment="1" quotePrefix="1">
      <alignment horizontal="right"/>
    </xf>
    <xf numFmtId="8" fontId="0" fillId="0" borderId="16" xfId="0" applyNumberFormat="1" applyFont="1" applyBorder="1" applyAlignment="1" quotePrefix="1">
      <alignment horizontal="center"/>
    </xf>
    <xf numFmtId="6" fontId="11" fillId="0" borderId="15" xfId="0" applyNumberFormat="1" applyFont="1" applyBorder="1" applyAlignment="1" quotePrefix="1">
      <alignment horizontal="right"/>
    </xf>
    <xf numFmtId="6" fontId="0" fillId="0" borderId="15" xfId="0" applyNumberFormat="1" applyFont="1" applyBorder="1" applyAlignment="1" quotePrefix="1">
      <alignment horizontal="right"/>
    </xf>
    <xf numFmtId="6" fontId="11" fillId="0" borderId="29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33" xfId="0" applyFont="1" applyBorder="1" applyAlignment="1">
      <alignment horizontal="center"/>
    </xf>
    <xf numFmtId="16" fontId="11" fillId="0" borderId="14" xfId="0" applyNumberFormat="1" applyFont="1" applyBorder="1" applyAlignment="1" quotePrefix="1">
      <alignment horizontal="center"/>
    </xf>
    <xf numFmtId="6" fontId="11" fillId="0" borderId="15" xfId="0" applyNumberFormat="1" applyFont="1" applyBorder="1" applyAlignment="1">
      <alignment/>
    </xf>
    <xf numFmtId="17" fontId="11" fillId="0" borderId="16" xfId="0" applyNumberFormat="1" applyFont="1" applyBorder="1" applyAlignment="1" quotePrefix="1">
      <alignment horizontal="center"/>
    </xf>
    <xf numFmtId="0" fontId="0" fillId="0" borderId="27" xfId="0" applyFont="1" applyBorder="1" applyAlignment="1" quotePrefix="1">
      <alignment horizontal="center"/>
    </xf>
    <xf numFmtId="6" fontId="0" fillId="0" borderId="32" xfId="0" applyNumberFormat="1" applyFont="1" applyBorder="1" applyAlignment="1" quotePrefix="1">
      <alignment horizontal="right"/>
    </xf>
    <xf numFmtId="8" fontId="11" fillId="0" borderId="16" xfId="0" applyNumberFormat="1" applyFont="1" applyBorder="1" applyAlignment="1" quotePrefix="1">
      <alignment horizontal="center"/>
    </xf>
    <xf numFmtId="0" fontId="11" fillId="0" borderId="13" xfId="0" applyFont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6" fontId="0" fillId="0" borderId="19" xfId="0" applyNumberFormat="1" applyFont="1" applyBorder="1" applyAlignment="1" quotePrefix="1">
      <alignment horizontal="right"/>
    </xf>
    <xf numFmtId="16" fontId="0" fillId="0" borderId="13" xfId="0" applyNumberFormat="1" applyFont="1" applyBorder="1" applyAlignment="1" quotePrefix="1">
      <alignment horizontal="center"/>
    </xf>
    <xf numFmtId="3" fontId="0" fillId="0" borderId="19" xfId="0" applyNumberFormat="1" applyFont="1" applyBorder="1" applyAlignment="1">
      <alignment horizontal="center"/>
    </xf>
    <xf numFmtId="6" fontId="0" fillId="0" borderId="0" xfId="0" applyNumberFormat="1" applyFont="1" applyBorder="1" applyAlignment="1" quotePrefix="1">
      <alignment horizontal="right"/>
    </xf>
    <xf numFmtId="0" fontId="0" fillId="0" borderId="34" xfId="0" applyFont="1" applyBorder="1" applyAlignment="1" quotePrefix="1">
      <alignment horizontal="center"/>
    </xf>
    <xf numFmtId="6" fontId="0" fillId="0" borderId="14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11" fillId="0" borderId="28" xfId="0" applyFont="1" applyBorder="1" applyAlignment="1">
      <alignment/>
    </xf>
    <xf numFmtId="6" fontId="0" fillId="0" borderId="23" xfId="0" applyNumberFormat="1" applyFont="1" applyBorder="1" applyAlignment="1" quotePrefix="1">
      <alignment horizontal="right"/>
    </xf>
    <xf numFmtId="0" fontId="11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3" fillId="0" borderId="26" xfId="0" applyNumberFormat="1" applyFont="1" applyBorder="1" applyAlignment="1" quotePrefix="1">
      <alignment horizontal="center"/>
    </xf>
    <xf numFmtId="16" fontId="13" fillId="0" borderId="26" xfId="0" applyNumberFormat="1" applyFont="1" applyBorder="1" applyAlignment="1" quotePrefix="1">
      <alignment horizontal="center"/>
    </xf>
    <xf numFmtId="6" fontId="13" fillId="0" borderId="2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7" fontId="13" fillId="0" borderId="19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6" fontId="13" fillId="0" borderId="19" xfId="0" applyNumberFormat="1" applyFont="1" applyBorder="1" applyAlignment="1">
      <alignment horizontal="right"/>
    </xf>
    <xf numFmtId="8" fontId="13" fillId="0" borderId="19" xfId="0" applyNumberFormat="1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14" fontId="0" fillId="0" borderId="0" xfId="0" applyNumberFormat="1" applyAlignment="1">
      <alignment horizontal="left"/>
    </xf>
    <xf numFmtId="0" fontId="11" fillId="0" borderId="15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8" fontId="0" fillId="0" borderId="13" xfId="0" applyNumberFormat="1" applyFont="1" applyBorder="1" applyAlignment="1" quotePrefix="1">
      <alignment horizontal="center"/>
    </xf>
    <xf numFmtId="0" fontId="2" fillId="0" borderId="35" xfId="0" applyFont="1" applyBorder="1" applyAlignment="1">
      <alignment horizontal="center"/>
    </xf>
    <xf numFmtId="3" fontId="11" fillId="0" borderId="23" xfId="0" applyNumberFormat="1" applyFont="1" applyBorder="1" applyAlignment="1">
      <alignment horizontal="center"/>
    </xf>
    <xf numFmtId="0" fontId="0" fillId="0" borderId="36" xfId="0" applyFont="1" applyBorder="1" applyAlignment="1" quotePrefix="1">
      <alignment horizontal="center"/>
    </xf>
    <xf numFmtId="8" fontId="11" fillId="0" borderId="13" xfId="0" applyNumberFormat="1" applyFont="1" applyBorder="1" applyAlignment="1" quotePrefix="1">
      <alignment horizontal="center"/>
    </xf>
    <xf numFmtId="6" fontId="0" fillId="0" borderId="17" xfId="0" applyNumberFormat="1" applyFont="1" applyBorder="1" applyAlignment="1" quotePrefix="1">
      <alignment horizontal="right"/>
    </xf>
    <xf numFmtId="6" fontId="11" fillId="0" borderId="0" xfId="0" applyNumberFormat="1" applyFont="1" applyBorder="1" applyAlignment="1" quotePrefix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6" fontId="0" fillId="0" borderId="27" xfId="0" applyNumberFormat="1" applyFont="1" applyBorder="1" applyAlignment="1">
      <alignment/>
    </xf>
    <xf numFmtId="8" fontId="0" fillId="0" borderId="34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16" fontId="0" fillId="0" borderId="17" xfId="0" applyNumberFormat="1" applyFont="1" applyBorder="1" applyAlignment="1" quotePrefix="1">
      <alignment horizontal="center"/>
    </xf>
    <xf numFmtId="6" fontId="11" fillId="0" borderId="19" xfId="0" applyNumberFormat="1" applyFont="1" applyBorder="1" applyAlignment="1" quotePrefix="1">
      <alignment horizontal="right"/>
    </xf>
    <xf numFmtId="0" fontId="0" fillId="0" borderId="15" xfId="0" applyFont="1" applyFill="1" applyBorder="1" applyAlignment="1">
      <alignment horizontal="left"/>
    </xf>
    <xf numFmtId="3" fontId="0" fillId="0" borderId="15" xfId="0" applyNumberFormat="1" applyFont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2" fillId="0" borderId="23" xfId="0" applyFont="1" applyBorder="1" applyAlignment="1">
      <alignment horizontal="left"/>
    </xf>
    <xf numFmtId="6" fontId="11" fillId="0" borderId="28" xfId="0" applyNumberFormat="1" applyFont="1" applyBorder="1" applyAlignment="1">
      <alignment/>
    </xf>
    <xf numFmtId="6" fontId="0" fillId="0" borderId="16" xfId="0" applyNumberFormat="1" applyFont="1" applyBorder="1" applyAlignment="1" quotePrefix="1">
      <alignment horizontal="right"/>
    </xf>
    <xf numFmtId="16" fontId="11" fillId="0" borderId="28" xfId="0" applyNumberFormat="1" applyFont="1" applyBorder="1" applyAlignment="1" quotePrefix="1">
      <alignment horizontal="center"/>
    </xf>
    <xf numFmtId="16" fontId="11" fillId="0" borderId="19" xfId="0" applyNumberFormat="1" applyFont="1" applyBorder="1" applyAlignment="1" quotePrefix="1">
      <alignment horizontal="center"/>
    </xf>
    <xf numFmtId="0" fontId="0" fillId="0" borderId="34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25" xfId="0" applyFont="1" applyBorder="1" applyAlignment="1" quotePrefix="1">
      <alignment horizontal="center"/>
    </xf>
    <xf numFmtId="0" fontId="0" fillId="0" borderId="25" xfId="0" applyFont="1" applyFill="1" applyBorder="1" applyAlignment="1">
      <alignment horizontal="center"/>
    </xf>
    <xf numFmtId="16" fontId="11" fillId="0" borderId="12" xfId="0" applyNumberFormat="1" applyFont="1" applyBorder="1" applyAlignment="1" quotePrefix="1">
      <alignment horizontal="center"/>
    </xf>
    <xf numFmtId="0" fontId="0" fillId="0" borderId="32" xfId="0" applyFont="1" applyBorder="1" applyAlignment="1">
      <alignment/>
    </xf>
    <xf numFmtId="0" fontId="11" fillId="0" borderId="12" xfId="0" applyFont="1" applyBorder="1" applyAlignment="1" quotePrefix="1">
      <alignment horizontal="center"/>
    </xf>
    <xf numFmtId="8" fontId="11" fillId="0" borderId="19" xfId="0" applyNumberFormat="1" applyFont="1" applyBorder="1" applyAlignment="1" quotePrefix="1">
      <alignment horizontal="center"/>
    </xf>
    <xf numFmtId="0" fontId="11" fillId="0" borderId="19" xfId="0" applyFont="1" applyBorder="1" applyAlignment="1">
      <alignment/>
    </xf>
    <xf numFmtId="8" fontId="11" fillId="0" borderId="19" xfId="0" applyNumberFormat="1" applyFont="1" applyBorder="1" applyAlignment="1">
      <alignment horizontal="center"/>
    </xf>
    <xf numFmtId="8" fontId="11" fillId="0" borderId="30" xfId="0" applyNumberFormat="1" applyFont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6" fontId="0" fillId="0" borderId="34" xfId="0" applyNumberFormat="1" applyFont="1" applyBorder="1" applyAlignment="1" quotePrefix="1">
      <alignment horizontal="right"/>
    </xf>
    <xf numFmtId="3" fontId="0" fillId="0" borderId="26" xfId="0" applyNumberFormat="1" applyBorder="1" applyAlignment="1" quotePrefix="1">
      <alignment horizontal="center"/>
    </xf>
    <xf numFmtId="0" fontId="11" fillId="0" borderId="16" xfId="0" applyFont="1" applyBorder="1" applyAlignment="1">
      <alignment/>
    </xf>
    <xf numFmtId="8" fontId="0" fillId="0" borderId="23" xfId="0" applyNumberFormat="1" applyFont="1" applyBorder="1" applyAlignment="1" quotePrefix="1">
      <alignment horizontal="center"/>
    </xf>
    <xf numFmtId="16" fontId="0" fillId="0" borderId="16" xfId="0" applyNumberFormat="1" applyFont="1" applyBorder="1" applyAlignment="1" quotePrefix="1">
      <alignment horizontal="center"/>
    </xf>
    <xf numFmtId="6" fontId="0" fillId="0" borderId="16" xfId="0" applyNumberFormat="1" applyFont="1" applyBorder="1" applyAlignment="1">
      <alignment horizontal="right"/>
    </xf>
    <xf numFmtId="6" fontId="0" fillId="0" borderId="12" xfId="0" applyNumberFormat="1" applyFont="1" applyBorder="1" applyAlignment="1" quotePrefix="1">
      <alignment horizontal="right"/>
    </xf>
    <xf numFmtId="0" fontId="11" fillId="0" borderId="31" xfId="0" applyFont="1" applyBorder="1" applyAlignment="1">
      <alignment horizontal="center"/>
    </xf>
    <xf numFmtId="16" fontId="0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 quotePrefix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37" xfId="0" applyFont="1" applyFill="1" applyBorder="1" applyAlignment="1">
      <alignment horizontal="center"/>
    </xf>
    <xf numFmtId="6" fontId="0" fillId="0" borderId="25" xfId="0" applyNumberFormat="1" applyFont="1" applyFill="1" applyBorder="1" applyAlignment="1">
      <alignment horizontal="right"/>
    </xf>
    <xf numFmtId="6" fontId="0" fillId="0" borderId="38" xfId="0" applyNumberFormat="1" applyFont="1" applyFill="1" applyBorder="1" applyAlignment="1" quotePrefix="1">
      <alignment horizontal="right"/>
    </xf>
    <xf numFmtId="8" fontId="0" fillId="0" borderId="38" xfId="0" applyNumberFormat="1" applyFont="1" applyFill="1" applyBorder="1" applyAlignment="1">
      <alignment horizontal="center"/>
    </xf>
    <xf numFmtId="0" fontId="11" fillId="0" borderId="12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37" xfId="0" applyFont="1" applyBorder="1" applyAlignment="1" quotePrefix="1">
      <alignment horizontal="center"/>
    </xf>
    <xf numFmtId="6" fontId="0" fillId="0" borderId="37" xfId="0" applyNumberFormat="1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8" fontId="0" fillId="0" borderId="26" xfId="0" applyNumberFormat="1" applyFont="1" applyBorder="1" applyAlignment="1">
      <alignment horizontal="center"/>
    </xf>
    <xf numFmtId="16" fontId="0" fillId="0" borderId="12" xfId="0" applyNumberFormat="1" applyFont="1" applyBorder="1" applyAlignment="1" quotePrefix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center"/>
    </xf>
    <xf numFmtId="6" fontId="11" fillId="0" borderId="26" xfId="0" applyNumberFormat="1" applyFont="1" applyFill="1" applyBorder="1" applyAlignment="1">
      <alignment horizontal="right"/>
    </xf>
    <xf numFmtId="6" fontId="11" fillId="0" borderId="19" xfId="0" applyNumberFormat="1" applyFont="1" applyBorder="1" applyAlignment="1">
      <alignment/>
    </xf>
    <xf numFmtId="0" fontId="0" fillId="0" borderId="26" xfId="0" applyFont="1" applyBorder="1" applyAlignment="1" quotePrefix="1">
      <alignment/>
    </xf>
    <xf numFmtId="0" fontId="11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16" fontId="1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8" fontId="0" fillId="0" borderId="13" xfId="0" applyNumberFormat="1" applyFont="1" applyFill="1" applyBorder="1" applyAlignment="1" quotePrefix="1">
      <alignment horizontal="center"/>
    </xf>
    <xf numFmtId="6" fontId="11" fillId="0" borderId="0" xfId="0" applyNumberFormat="1" applyFont="1" applyFill="1" applyBorder="1" applyAlignment="1">
      <alignment horizontal="right"/>
    </xf>
    <xf numFmtId="0" fontId="11" fillId="0" borderId="31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6" fontId="0" fillId="0" borderId="19" xfId="0" applyNumberFormat="1" applyFont="1" applyFill="1" applyBorder="1" applyAlignment="1">
      <alignment horizontal="right"/>
    </xf>
    <xf numFmtId="16" fontId="0" fillId="0" borderId="15" xfId="0" applyNumberFormat="1" applyFont="1" applyBorder="1" applyAlignment="1">
      <alignment horizontal="center"/>
    </xf>
    <xf numFmtId="0" fontId="11" fillId="0" borderId="26" xfId="0" applyFont="1" applyBorder="1" applyAlignment="1">
      <alignment horizontal="left"/>
    </xf>
    <xf numFmtId="6" fontId="11" fillId="0" borderId="19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2" fillId="0" borderId="26" xfId="0" applyFont="1" applyBorder="1" applyAlignment="1" quotePrefix="1">
      <alignment horizontal="center"/>
    </xf>
    <xf numFmtId="6" fontId="0" fillId="0" borderId="27" xfId="0" applyNumberFormat="1" applyFont="1" applyFill="1" applyBorder="1" applyAlignment="1" quotePrefix="1">
      <alignment horizontal="right"/>
    </xf>
    <xf numFmtId="0" fontId="0" fillId="0" borderId="15" xfId="0" applyFont="1" applyBorder="1" applyAlignment="1" quotePrefix="1">
      <alignment/>
    </xf>
    <xf numFmtId="17" fontId="11" fillId="0" borderId="12" xfId="0" applyNumberFormat="1" applyFont="1" applyBorder="1" applyAlignment="1" quotePrefix="1">
      <alignment horizontal="center"/>
    </xf>
    <xf numFmtId="6" fontId="11" fillId="0" borderId="14" xfId="0" applyNumberFormat="1" applyFont="1" applyBorder="1" applyAlignment="1" quotePrefix="1">
      <alignment horizontal="right"/>
    </xf>
    <xf numFmtId="17" fontId="0" fillId="0" borderId="27" xfId="0" applyNumberFormat="1" applyFont="1" applyBorder="1" applyAlignment="1" quotePrefix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 quotePrefix="1">
      <alignment horizontal="center"/>
    </xf>
    <xf numFmtId="8" fontId="0" fillId="0" borderId="24" xfId="0" applyNumberFormat="1" applyFont="1" applyBorder="1" applyAlignment="1">
      <alignment horizontal="center"/>
    </xf>
    <xf numFmtId="16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 quotePrefix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6" fontId="0" fillId="0" borderId="28" xfId="0" applyNumberFormat="1" applyFont="1" applyFill="1" applyBorder="1" applyAlignment="1">
      <alignment horizontal="right"/>
    </xf>
    <xf numFmtId="16" fontId="0" fillId="0" borderId="40" xfId="0" applyNumberFormat="1" applyFont="1" applyFill="1" applyBorder="1" applyAlignment="1" quotePrefix="1">
      <alignment horizontal="center"/>
    </xf>
    <xf numFmtId="8" fontId="0" fillId="0" borderId="30" xfId="0" applyNumberFormat="1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/>
    </xf>
    <xf numFmtId="8" fontId="11" fillId="0" borderId="13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16" fontId="0" fillId="0" borderId="13" xfId="0" applyNumberFormat="1" applyFont="1" applyFill="1" applyBorder="1" applyAlignment="1" quotePrefix="1">
      <alignment horizontal="center"/>
    </xf>
    <xf numFmtId="6" fontId="0" fillId="0" borderId="29" xfId="0" applyNumberFormat="1" applyFont="1" applyBorder="1" applyAlignment="1" quotePrefix="1">
      <alignment horizontal="right"/>
    </xf>
    <xf numFmtId="0" fontId="11" fillId="0" borderId="0" xfId="0" applyFont="1" applyFill="1" applyBorder="1" applyAlignment="1">
      <alignment horizontal="left"/>
    </xf>
    <xf numFmtId="6" fontId="11" fillId="0" borderId="0" xfId="0" applyNumberFormat="1" applyFont="1" applyFill="1" applyBorder="1" applyAlignment="1" quotePrefix="1">
      <alignment horizontal="right"/>
    </xf>
    <xf numFmtId="0" fontId="11" fillId="0" borderId="31" xfId="0" applyFont="1" applyBorder="1" applyAlignment="1" quotePrefix="1">
      <alignment horizontal="center"/>
    </xf>
    <xf numFmtId="6" fontId="11" fillId="0" borderId="31" xfId="0" applyNumberFormat="1" applyFont="1" applyBorder="1" applyAlignment="1">
      <alignment horizontal="right"/>
    </xf>
    <xf numFmtId="0" fontId="0" fillId="0" borderId="27" xfId="0" applyFont="1" applyFill="1" applyBorder="1" applyAlignment="1" quotePrefix="1">
      <alignment horizontal="center"/>
    </xf>
    <xf numFmtId="16" fontId="12" fillId="0" borderId="26" xfId="0" applyNumberFormat="1" applyFont="1" applyBorder="1" applyAlignment="1" quotePrefix="1">
      <alignment horizontal="center"/>
    </xf>
    <xf numFmtId="6" fontId="0" fillId="0" borderId="28" xfId="0" applyNumberFormat="1" applyFont="1" applyBorder="1" applyAlignment="1" quotePrefix="1">
      <alignment horizontal="right"/>
    </xf>
    <xf numFmtId="0" fontId="2" fillId="0" borderId="36" xfId="0" applyFont="1" applyFill="1" applyBorder="1" applyAlignment="1">
      <alignment horizontal="center"/>
    </xf>
    <xf numFmtId="6" fontId="0" fillId="0" borderId="32" xfId="0" applyNumberFormat="1" applyFont="1" applyFill="1" applyBorder="1" applyAlignment="1">
      <alignment/>
    </xf>
    <xf numFmtId="8" fontId="0" fillId="0" borderId="27" xfId="0" applyNumberFormat="1" applyFont="1" applyFill="1" applyBorder="1" applyAlignment="1" quotePrefix="1">
      <alignment horizontal="center"/>
    </xf>
    <xf numFmtId="0" fontId="0" fillId="0" borderId="15" xfId="0" applyFont="1" applyFill="1" applyBorder="1" applyAlignment="1" quotePrefix="1">
      <alignment horizontal="center"/>
    </xf>
    <xf numFmtId="16" fontId="0" fillId="0" borderId="26" xfId="0" applyNumberFormat="1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6" fontId="0" fillId="0" borderId="26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8" fontId="0" fillId="0" borderId="16" xfId="0" applyNumberFormat="1" applyFont="1" applyFill="1" applyBorder="1" applyAlignment="1" quotePrefix="1">
      <alignment horizontal="center"/>
    </xf>
    <xf numFmtId="0" fontId="12" fillId="0" borderId="26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8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/>
    </xf>
    <xf numFmtId="0" fontId="11" fillId="0" borderId="31" xfId="0" applyFont="1" applyFill="1" applyBorder="1" applyAlignment="1">
      <alignment horizontal="center"/>
    </xf>
    <xf numFmtId="16" fontId="11" fillId="0" borderId="31" xfId="0" applyNumberFormat="1" applyFont="1" applyFill="1" applyBorder="1" applyAlignment="1" quotePrefix="1">
      <alignment horizontal="center"/>
    </xf>
    <xf numFmtId="0" fontId="11" fillId="0" borderId="31" xfId="0" applyFont="1" applyFill="1" applyBorder="1" applyAlignment="1" quotePrefix="1">
      <alignment horizontal="center"/>
    </xf>
    <xf numFmtId="6" fontId="11" fillId="0" borderId="31" xfId="0" applyNumberFormat="1" applyFont="1" applyFill="1" applyBorder="1" applyAlignment="1" quotePrefix="1">
      <alignment horizontal="right"/>
    </xf>
    <xf numFmtId="6" fontId="11" fillId="0" borderId="31" xfId="0" applyNumberFormat="1" applyFont="1" applyFill="1" applyBorder="1" applyAlignment="1">
      <alignment horizontal="right"/>
    </xf>
    <xf numFmtId="8" fontId="11" fillId="0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16" fontId="0" fillId="0" borderId="25" xfId="0" applyNumberFormat="1" applyFont="1" applyFill="1" applyBorder="1" applyAlignment="1" quotePrefix="1">
      <alignment horizontal="center"/>
    </xf>
    <xf numFmtId="6" fontId="0" fillId="0" borderId="37" xfId="0" applyNumberFormat="1" applyFont="1" applyFill="1" applyBorder="1" applyAlignment="1" quotePrefix="1">
      <alignment horizontal="right"/>
    </xf>
    <xf numFmtId="6" fontId="0" fillId="0" borderId="25" xfId="0" applyNumberFormat="1" applyFont="1" applyFill="1" applyBorder="1" applyAlignment="1" quotePrefix="1">
      <alignment horizontal="right"/>
    </xf>
    <xf numFmtId="6" fontId="0" fillId="0" borderId="37" xfId="0" applyNumberFormat="1" applyFont="1" applyFill="1" applyBorder="1" applyAlignment="1">
      <alignment horizontal="right"/>
    </xf>
    <xf numFmtId="8" fontId="0" fillId="0" borderId="25" xfId="0" applyNumberFormat="1" applyFont="1" applyFill="1" applyBorder="1" applyAlignment="1">
      <alignment horizontal="center"/>
    </xf>
    <xf numFmtId="0" fontId="0" fillId="0" borderId="26" xfId="0" applyFont="1" applyFill="1" applyBorder="1" applyAlignment="1" quotePrefix="1">
      <alignment horizontal="center"/>
    </xf>
    <xf numFmtId="16" fontId="13" fillId="0" borderId="14" xfId="0" applyNumberFormat="1" applyFont="1" applyBorder="1" applyAlignment="1" quotePrefix="1">
      <alignment horizontal="center"/>
    </xf>
    <xf numFmtId="0" fontId="13" fillId="0" borderId="19" xfId="0" applyFont="1" applyBorder="1" applyAlignment="1" quotePrefix="1">
      <alignment horizontal="center"/>
    </xf>
    <xf numFmtId="0" fontId="0" fillId="0" borderId="19" xfId="0" applyBorder="1" applyAlignment="1" quotePrefix="1">
      <alignment horizontal="center"/>
    </xf>
    <xf numFmtId="0" fontId="13" fillId="0" borderId="26" xfId="0" applyFont="1" applyBorder="1" applyAlignment="1" quotePrefix="1">
      <alignment horizontal="center"/>
    </xf>
    <xf numFmtId="16" fontId="12" fillId="0" borderId="31" xfId="0" applyNumberFormat="1" applyFont="1" applyBorder="1" applyAlignment="1" quotePrefix="1">
      <alignment horizontal="center"/>
    </xf>
    <xf numFmtId="6" fontId="0" fillId="0" borderId="28" xfId="0" applyNumberFormat="1" applyFont="1" applyFill="1" applyBorder="1" applyAlignment="1" quotePrefix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32" xfId="0" applyFont="1" applyBorder="1" applyAlignment="1" quotePrefix="1">
      <alignment horizontal="center"/>
    </xf>
    <xf numFmtId="16" fontId="20" fillId="0" borderId="27" xfId="0" applyNumberFormat="1" applyFont="1" applyBorder="1" applyAlignment="1" quotePrefix="1">
      <alignment horizontal="center"/>
    </xf>
    <xf numFmtId="0" fontId="20" fillId="0" borderId="27" xfId="0" applyFont="1" applyBorder="1" applyAlignment="1">
      <alignment horizontal="center"/>
    </xf>
    <xf numFmtId="6" fontId="20" fillId="0" borderId="27" xfId="0" applyNumberFormat="1" applyFont="1" applyBorder="1" applyAlignment="1" quotePrefix="1">
      <alignment horizontal="right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3" fontId="0" fillId="0" borderId="32" xfId="0" applyNumberFormat="1" applyFont="1" applyBorder="1" applyAlignment="1" quotePrefix="1">
      <alignment horizontal="center"/>
    </xf>
    <xf numFmtId="6" fontId="13" fillId="0" borderId="27" xfId="0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20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37" xfId="0" applyFont="1" applyBorder="1" applyAlignment="1" quotePrefix="1">
      <alignment horizontal="center"/>
    </xf>
    <xf numFmtId="0" fontId="11" fillId="0" borderId="25" xfId="0" applyFont="1" applyBorder="1" applyAlignment="1" quotePrefix="1">
      <alignment horizontal="center"/>
    </xf>
    <xf numFmtId="0" fontId="11" fillId="0" borderId="37" xfId="0" applyFont="1" applyBorder="1" applyAlignment="1">
      <alignment horizontal="center"/>
    </xf>
    <xf numFmtId="0" fontId="11" fillId="0" borderId="37" xfId="0" applyFont="1" applyFill="1" applyBorder="1" applyAlignment="1" quotePrefix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6" fontId="11" fillId="0" borderId="25" xfId="0" applyNumberFormat="1" applyFont="1" applyFill="1" applyBorder="1" applyAlignment="1">
      <alignment horizontal="right"/>
    </xf>
    <xf numFmtId="0" fontId="12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" fillId="32" borderId="0" xfId="0" applyFont="1" applyFill="1" applyBorder="1" applyAlignment="1" quotePrefix="1">
      <alignment horizontal="center"/>
    </xf>
    <xf numFmtId="0" fontId="2" fillId="0" borderId="39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" fontId="12" fillId="0" borderId="19" xfId="0" applyNumberFormat="1" applyFont="1" applyBorder="1" applyAlignment="1" quotePrefix="1">
      <alignment horizontal="center"/>
    </xf>
    <xf numFmtId="17" fontId="0" fillId="0" borderId="37" xfId="0" applyNumberFormat="1" applyFont="1" applyBorder="1" applyAlignment="1" quotePrefix="1">
      <alignment horizontal="center"/>
    </xf>
    <xf numFmtId="0" fontId="2" fillId="0" borderId="37" xfId="0" applyFont="1" applyBorder="1" applyAlignment="1" quotePrefix="1">
      <alignment horizontal="center"/>
    </xf>
    <xf numFmtId="0" fontId="0" fillId="0" borderId="39" xfId="0" applyFont="1" applyBorder="1" applyAlignment="1" quotePrefix="1">
      <alignment horizontal="center"/>
    </xf>
    <xf numFmtId="0" fontId="0" fillId="0" borderId="25" xfId="0" applyFont="1" applyBorder="1" applyAlignment="1">
      <alignment horizontal="left"/>
    </xf>
    <xf numFmtId="6" fontId="0" fillId="0" borderId="25" xfId="0" applyNumberFormat="1" applyFont="1" applyBorder="1" applyAlignment="1" quotePrefix="1">
      <alignment horizontal="right"/>
    </xf>
    <xf numFmtId="6" fontId="0" fillId="0" borderId="37" xfId="0" applyNumberFormat="1" applyFont="1" applyBorder="1" applyAlignment="1">
      <alignment/>
    </xf>
    <xf numFmtId="8" fontId="0" fillId="0" borderId="25" xfId="0" applyNumberFormat="1" applyFont="1" applyBorder="1" applyAlignment="1" quotePrefix="1">
      <alignment horizontal="center"/>
    </xf>
    <xf numFmtId="0" fontId="2" fillId="32" borderId="22" xfId="0" applyFont="1" applyFill="1" applyBorder="1" applyAlignment="1">
      <alignment/>
    </xf>
    <xf numFmtId="0" fontId="2" fillId="32" borderId="23" xfId="0" applyFont="1" applyFill="1" applyBorder="1" applyAlignment="1">
      <alignment horizontal="center"/>
    </xf>
    <xf numFmtId="0" fontId="20" fillId="32" borderId="23" xfId="0" applyFont="1" applyFill="1" applyBorder="1" applyAlignment="1" quotePrefix="1">
      <alignment horizontal="center"/>
    </xf>
    <xf numFmtId="0" fontId="11" fillId="32" borderId="19" xfId="0" applyFont="1" applyFill="1" applyBorder="1" applyAlignment="1">
      <alignment horizontal="center"/>
    </xf>
    <xf numFmtId="6" fontId="11" fillId="32" borderId="0" xfId="0" applyNumberFormat="1" applyFont="1" applyFill="1" applyBorder="1" applyAlignment="1">
      <alignment horizontal="right"/>
    </xf>
    <xf numFmtId="16" fontId="11" fillId="32" borderId="19" xfId="0" applyNumberFormat="1" applyFont="1" applyFill="1" applyBorder="1" applyAlignment="1" quotePrefix="1">
      <alignment horizontal="center"/>
    </xf>
    <xf numFmtId="16" fontId="11" fillId="0" borderId="14" xfId="0" applyNumberFormat="1" applyFont="1" applyFill="1" applyBorder="1" applyAlignment="1" quotePrefix="1">
      <alignment horizontal="center"/>
    </xf>
    <xf numFmtId="16" fontId="11" fillId="0" borderId="26" xfId="0" applyNumberFormat="1" applyFont="1" applyFill="1" applyBorder="1" applyAlignment="1">
      <alignment horizontal="center"/>
    </xf>
    <xf numFmtId="0" fontId="11" fillId="0" borderId="15" xfId="0" applyFont="1" applyFill="1" applyBorder="1" applyAlignment="1" quotePrefix="1">
      <alignment horizontal="center"/>
    </xf>
    <xf numFmtId="16" fontId="11" fillId="0" borderId="26" xfId="0" applyNumberFormat="1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left"/>
    </xf>
    <xf numFmtId="6" fontId="11" fillId="0" borderId="15" xfId="0" applyNumberFormat="1" applyFont="1" applyFill="1" applyBorder="1" applyAlignment="1" quotePrefix="1">
      <alignment horizontal="right"/>
    </xf>
    <xf numFmtId="8" fontId="11" fillId="0" borderId="16" xfId="0" applyNumberFormat="1" applyFont="1" applyFill="1" applyBorder="1" applyAlignment="1">
      <alignment horizontal="center"/>
    </xf>
    <xf numFmtId="0" fontId="12" fillId="32" borderId="17" xfId="0" applyFont="1" applyFill="1" applyBorder="1" applyAlignment="1">
      <alignment horizontal="center"/>
    </xf>
    <xf numFmtId="0" fontId="20" fillId="32" borderId="17" xfId="0" applyFont="1" applyFill="1" applyBorder="1" applyAlignment="1">
      <alignment horizontal="center"/>
    </xf>
    <xf numFmtId="16" fontId="20" fillId="32" borderId="23" xfId="0" applyNumberFormat="1" applyFont="1" applyFill="1" applyBorder="1" applyAlignment="1" quotePrefix="1">
      <alignment horizontal="center"/>
    </xf>
    <xf numFmtId="0" fontId="20" fillId="32" borderId="17" xfId="0" applyFont="1" applyFill="1" applyBorder="1" applyAlignment="1" quotePrefix="1">
      <alignment horizontal="center"/>
    </xf>
    <xf numFmtId="0" fontId="20" fillId="32" borderId="23" xfId="0" applyFont="1" applyFill="1" applyBorder="1" applyAlignment="1">
      <alignment horizontal="left"/>
    </xf>
    <xf numFmtId="6" fontId="20" fillId="32" borderId="17" xfId="0" applyNumberFormat="1" applyFont="1" applyFill="1" applyBorder="1" applyAlignment="1" quotePrefix="1">
      <alignment horizontal="right"/>
    </xf>
    <xf numFmtId="6" fontId="20" fillId="32" borderId="23" xfId="0" applyNumberFormat="1" applyFont="1" applyFill="1" applyBorder="1" applyAlignment="1">
      <alignment horizontal="right"/>
    </xf>
    <xf numFmtId="8" fontId="20" fillId="32" borderId="27" xfId="0" applyNumberFormat="1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left"/>
    </xf>
    <xf numFmtId="16" fontId="11" fillId="32" borderId="14" xfId="0" applyNumberFormat="1" applyFont="1" applyFill="1" applyBorder="1" applyAlignment="1" quotePrefix="1">
      <alignment horizontal="center"/>
    </xf>
    <xf numFmtId="0" fontId="12" fillId="32" borderId="22" xfId="0" applyFont="1" applyFill="1" applyBorder="1" applyAlignment="1" quotePrefix="1">
      <alignment horizontal="center"/>
    </xf>
    <xf numFmtId="0" fontId="20" fillId="0" borderId="24" xfId="0" applyFont="1" applyBorder="1" applyAlignment="1">
      <alignment horizontal="center"/>
    </xf>
    <xf numFmtId="0" fontId="20" fillId="0" borderId="27" xfId="0" applyFont="1" applyBorder="1" applyAlignment="1" quotePrefix="1">
      <alignment horizontal="center"/>
    </xf>
    <xf numFmtId="0" fontId="20" fillId="0" borderId="32" xfId="0" applyFont="1" applyBorder="1" applyAlignment="1">
      <alignment horizontal="center"/>
    </xf>
    <xf numFmtId="0" fontId="20" fillId="0" borderId="27" xfId="0" applyFont="1" applyBorder="1" applyAlignment="1">
      <alignment/>
    </xf>
    <xf numFmtId="6" fontId="20" fillId="0" borderId="32" xfId="0" applyNumberFormat="1" applyFont="1" applyBorder="1" applyAlignment="1" quotePrefix="1">
      <alignment horizontal="right"/>
    </xf>
    <xf numFmtId="16" fontId="0" fillId="32" borderId="14" xfId="0" applyNumberFormat="1" applyFont="1" applyFill="1" applyBorder="1" applyAlignment="1" quotePrefix="1">
      <alignment horizontal="center"/>
    </xf>
    <xf numFmtId="16" fontId="0" fillId="32" borderId="26" xfId="0" applyNumberFormat="1" applyFont="1" applyFill="1" applyBorder="1" applyAlignment="1" quotePrefix="1">
      <alignment horizontal="center"/>
    </xf>
    <xf numFmtId="0" fontId="0" fillId="32" borderId="15" xfId="0" applyFont="1" applyFill="1" applyBorder="1" applyAlignment="1" quotePrefix="1">
      <alignment horizontal="center"/>
    </xf>
    <xf numFmtId="0" fontId="0" fillId="32" borderId="26" xfId="0" applyFont="1" applyFill="1" applyBorder="1" applyAlignment="1" quotePrefix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6" fontId="0" fillId="32" borderId="26" xfId="0" applyNumberFormat="1" applyFont="1" applyFill="1" applyBorder="1" applyAlignment="1" quotePrefix="1">
      <alignment horizontal="right"/>
    </xf>
    <xf numFmtId="6" fontId="0" fillId="32" borderId="14" xfId="0" applyNumberFormat="1" applyFont="1" applyFill="1" applyBorder="1" applyAlignment="1" quotePrefix="1">
      <alignment horizontal="right"/>
    </xf>
    <xf numFmtId="6" fontId="0" fillId="32" borderId="26" xfId="0" applyNumberFormat="1" applyFont="1" applyFill="1" applyBorder="1" applyAlignment="1">
      <alignment horizontal="right"/>
    </xf>
    <xf numFmtId="8" fontId="0" fillId="32" borderId="16" xfId="0" applyNumberFormat="1" applyFont="1" applyFill="1" applyBorder="1" applyAlignment="1" quotePrefix="1">
      <alignment horizontal="center"/>
    </xf>
    <xf numFmtId="8" fontId="11" fillId="0" borderId="38" xfId="0" applyNumberFormat="1" applyFont="1" applyFill="1" applyBorder="1" applyAlignment="1">
      <alignment horizontal="center"/>
    </xf>
    <xf numFmtId="16" fontId="0" fillId="32" borderId="26" xfId="0" applyNumberFormat="1" applyFont="1" applyFill="1" applyBorder="1" applyAlignment="1">
      <alignment horizontal="center"/>
    </xf>
    <xf numFmtId="16" fontId="11" fillId="32" borderId="26" xfId="0" applyNumberFormat="1" applyFont="1" applyFill="1" applyBorder="1" applyAlignment="1">
      <alignment horizontal="center"/>
    </xf>
    <xf numFmtId="0" fontId="11" fillId="32" borderId="15" xfId="0" applyFont="1" applyFill="1" applyBorder="1" applyAlignment="1" quotePrefix="1">
      <alignment horizontal="center"/>
    </xf>
    <xf numFmtId="0" fontId="11" fillId="32" borderId="26" xfId="0" applyFont="1" applyFill="1" applyBorder="1" applyAlignment="1" quotePrefix="1">
      <alignment horizontal="center"/>
    </xf>
    <xf numFmtId="0" fontId="11" fillId="32" borderId="15" xfId="0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/>
    </xf>
    <xf numFmtId="0" fontId="11" fillId="32" borderId="15" xfId="0" applyFont="1" applyFill="1" applyBorder="1" applyAlignment="1">
      <alignment/>
    </xf>
    <xf numFmtId="6" fontId="11" fillId="32" borderId="26" xfId="0" applyNumberFormat="1" applyFont="1" applyFill="1" applyBorder="1" applyAlignment="1" quotePrefix="1">
      <alignment horizontal="right"/>
    </xf>
    <xf numFmtId="8" fontId="11" fillId="32" borderId="16" xfId="0" applyNumberFormat="1" applyFont="1" applyFill="1" applyBorder="1" applyAlignment="1" quotePrefix="1">
      <alignment horizontal="center"/>
    </xf>
    <xf numFmtId="17" fontId="11" fillId="0" borderId="26" xfId="0" applyNumberFormat="1" applyFont="1" applyBorder="1" applyAlignment="1">
      <alignment horizontal="center"/>
    </xf>
    <xf numFmtId="6" fontId="0" fillId="0" borderId="25" xfId="0" applyNumberFormat="1" applyFont="1" applyBorder="1" applyAlignment="1">
      <alignment/>
    </xf>
    <xf numFmtId="0" fontId="11" fillId="0" borderId="28" xfId="0" applyFont="1" applyBorder="1" applyAlignment="1" quotePrefix="1">
      <alignment horizontal="center"/>
    </xf>
    <xf numFmtId="0" fontId="11" fillId="0" borderId="29" xfId="0" applyFont="1" applyBorder="1" applyAlignment="1">
      <alignment/>
    </xf>
    <xf numFmtId="6" fontId="11" fillId="0" borderId="28" xfId="0" applyNumberFormat="1" applyFont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6" fontId="11" fillId="0" borderId="15" xfId="0" applyNumberFormat="1" applyFont="1" applyFill="1" applyBorder="1" applyAlignment="1">
      <alignment horizontal="right"/>
    </xf>
    <xf numFmtId="0" fontId="11" fillId="0" borderId="29" xfId="0" applyFont="1" applyFill="1" applyBorder="1" applyAlignment="1" quotePrefix="1">
      <alignment horizontal="center"/>
    </xf>
    <xf numFmtId="16" fontId="11" fillId="0" borderId="28" xfId="0" applyNumberFormat="1" applyFont="1" applyFill="1" applyBorder="1" applyAlignment="1" quotePrefix="1">
      <alignment horizontal="center"/>
    </xf>
    <xf numFmtId="0" fontId="0" fillId="32" borderId="16" xfId="0" applyFont="1" applyFill="1" applyBorder="1" applyAlignment="1" quotePrefix="1">
      <alignment horizontal="center"/>
    </xf>
    <xf numFmtId="3" fontId="2" fillId="0" borderId="27" xfId="0" applyNumberFormat="1" applyFont="1" applyFill="1" applyBorder="1" applyAlignment="1" quotePrefix="1">
      <alignment horizontal="center"/>
    </xf>
    <xf numFmtId="8" fontId="11" fillId="0" borderId="16" xfId="0" applyNumberFormat="1" applyFont="1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6" fontId="0" fillId="0" borderId="26" xfId="0" applyNumberFormat="1" applyFont="1" applyFill="1" applyBorder="1" applyAlignment="1" quotePrefix="1">
      <alignment horizontal="right"/>
    </xf>
    <xf numFmtId="6" fontId="0" fillId="0" borderId="15" xfId="0" applyNumberFormat="1" applyFont="1" applyFill="1" applyBorder="1" applyAlignment="1" quotePrefix="1">
      <alignment horizontal="right"/>
    </xf>
    <xf numFmtId="0" fontId="20" fillId="0" borderId="0" xfId="0" applyFont="1" applyBorder="1" applyAlignment="1" quotePrefix="1">
      <alignment horizontal="center"/>
    </xf>
    <xf numFmtId="6" fontId="20" fillId="0" borderId="0" xfId="0" applyNumberFormat="1" applyFont="1" applyBorder="1" applyAlignment="1" quotePrefix="1">
      <alignment horizontal="right"/>
    </xf>
    <xf numFmtId="16" fontId="20" fillId="0" borderId="0" xfId="0" applyNumberFormat="1" applyFont="1" applyBorder="1" applyAlignment="1" quotePrefix="1">
      <alignment horizontal="center"/>
    </xf>
    <xf numFmtId="0" fontId="0" fillId="32" borderId="0" xfId="0" applyFont="1" applyFill="1" applyBorder="1" applyAlignment="1">
      <alignment/>
    </xf>
    <xf numFmtId="0" fontId="0" fillId="32" borderId="19" xfId="0" applyFont="1" applyFill="1" applyBorder="1" applyAlignment="1" quotePrefix="1">
      <alignment horizontal="center"/>
    </xf>
    <xf numFmtId="6" fontId="0" fillId="32" borderId="19" xfId="0" applyNumberFormat="1" applyFont="1" applyFill="1" applyBorder="1" applyAlignment="1">
      <alignment horizontal="right"/>
    </xf>
    <xf numFmtId="0" fontId="0" fillId="32" borderId="0" xfId="0" applyFont="1" applyFill="1" applyBorder="1" applyAlignment="1" quotePrefix="1">
      <alignment horizontal="center"/>
    </xf>
    <xf numFmtId="6" fontId="0" fillId="32" borderId="0" xfId="0" applyNumberFormat="1" applyFont="1" applyFill="1" applyBorder="1" applyAlignment="1" quotePrefix="1">
      <alignment horizontal="right"/>
    </xf>
    <xf numFmtId="6" fontId="11" fillId="32" borderId="0" xfId="0" applyNumberFormat="1" applyFont="1" applyFill="1" applyBorder="1" applyAlignment="1" quotePrefix="1">
      <alignment horizontal="right"/>
    </xf>
    <xf numFmtId="17" fontId="11" fillId="0" borderId="12" xfId="0" applyNumberFormat="1" applyFont="1" applyFill="1" applyBorder="1" applyAlignment="1" quotePrefix="1">
      <alignment horizontal="center"/>
    </xf>
    <xf numFmtId="8" fontId="11" fillId="32" borderId="13" xfId="0" applyNumberFormat="1" applyFont="1" applyFill="1" applyBorder="1" applyAlignment="1" quotePrefix="1">
      <alignment horizontal="center"/>
    </xf>
    <xf numFmtId="16" fontId="0" fillId="0" borderId="28" xfId="0" applyNumberFormat="1" applyFont="1" applyBorder="1" applyAlignment="1" quotePrefix="1">
      <alignment horizontal="center"/>
    </xf>
    <xf numFmtId="0" fontId="0" fillId="0" borderId="29" xfId="0" applyFont="1" applyFill="1" applyBorder="1" applyAlignment="1">
      <alignment horizontal="center"/>
    </xf>
    <xf numFmtId="16" fontId="11" fillId="32" borderId="26" xfId="0" applyNumberFormat="1" applyFont="1" applyFill="1" applyBorder="1" applyAlignment="1" quotePrefix="1">
      <alignment horizontal="center"/>
    </xf>
    <xf numFmtId="16" fontId="11" fillId="32" borderId="15" xfId="0" applyNumberFormat="1" applyFont="1" applyFill="1" applyBorder="1" applyAlignment="1" quotePrefix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6" fontId="11" fillId="32" borderId="26" xfId="0" applyNumberFormat="1" applyFont="1" applyFill="1" applyBorder="1" applyAlignment="1">
      <alignment horizontal="right"/>
    </xf>
    <xf numFmtId="6" fontId="11" fillId="32" borderId="15" xfId="0" applyNumberFormat="1" applyFont="1" applyFill="1" applyBorder="1" applyAlignment="1">
      <alignment horizontal="right"/>
    </xf>
    <xf numFmtId="8" fontId="11" fillId="32" borderId="16" xfId="0" applyNumberFormat="1" applyFont="1" applyFill="1" applyBorder="1" applyAlignment="1">
      <alignment horizontal="center"/>
    </xf>
    <xf numFmtId="16" fontId="11" fillId="0" borderId="0" xfId="0" applyNumberFormat="1" applyFont="1" applyFill="1" applyBorder="1" applyAlignment="1" quotePrefix="1">
      <alignment horizontal="center"/>
    </xf>
    <xf numFmtId="16" fontId="11" fillId="0" borderId="0" xfId="0" applyNumberFormat="1" applyFont="1" applyFill="1" applyBorder="1" applyAlignment="1">
      <alignment horizontal="center"/>
    </xf>
    <xf numFmtId="0" fontId="11" fillId="0" borderId="16" xfId="0" applyFont="1" applyBorder="1" applyAlignment="1" quotePrefix="1">
      <alignment horizontal="center"/>
    </xf>
    <xf numFmtId="16" fontId="11" fillId="0" borderId="37" xfId="0" applyNumberFormat="1" applyFont="1" applyFill="1" applyBorder="1" applyAlignment="1" quotePrefix="1">
      <alignment horizontal="center"/>
    </xf>
    <xf numFmtId="6" fontId="11" fillId="0" borderId="37" xfId="0" applyNumberFormat="1" applyFont="1" applyFill="1" applyBorder="1" applyAlignment="1">
      <alignment horizontal="right"/>
    </xf>
    <xf numFmtId="0" fontId="0" fillId="0" borderId="31" xfId="0" applyFont="1" applyBorder="1" applyAlignment="1">
      <alignment/>
    </xf>
    <xf numFmtId="16" fontId="11" fillId="0" borderId="15" xfId="0" applyNumberFormat="1" applyFont="1" applyBorder="1" applyAlignment="1" quotePrefix="1">
      <alignment horizontal="center"/>
    </xf>
    <xf numFmtId="0" fontId="2" fillId="32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" fontId="11" fillId="0" borderId="15" xfId="0" applyNumberFormat="1" applyFont="1" applyFill="1" applyBorder="1" applyAlignment="1" quotePrefix="1">
      <alignment horizontal="center"/>
    </xf>
    <xf numFmtId="16" fontId="0" fillId="0" borderId="18" xfId="0" applyNumberFormat="1" applyFont="1" applyBorder="1" applyAlignment="1" quotePrefix="1">
      <alignment horizontal="center"/>
    </xf>
    <xf numFmtId="16" fontId="0" fillId="0" borderId="21" xfId="0" applyNumberFormat="1" applyFont="1" applyBorder="1" applyAlignment="1">
      <alignment horizontal="center"/>
    </xf>
    <xf numFmtId="0" fontId="2" fillId="0" borderId="20" xfId="0" applyFont="1" applyBorder="1" applyAlignment="1" quotePrefix="1">
      <alignment horizontal="center"/>
    </xf>
    <xf numFmtId="0" fontId="0" fillId="0" borderId="21" xfId="0" applyFont="1" applyBorder="1" applyAlignment="1" quotePrefix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 quotePrefix="1">
      <alignment/>
    </xf>
    <xf numFmtId="0" fontId="0" fillId="0" borderId="20" xfId="0" applyFont="1" applyBorder="1" applyAlignment="1" quotePrefix="1">
      <alignment horizontal="center"/>
    </xf>
    <xf numFmtId="6" fontId="0" fillId="0" borderId="21" xfId="0" applyNumberFormat="1" applyFont="1" applyBorder="1" applyAlignment="1" quotePrefix="1">
      <alignment horizontal="right"/>
    </xf>
    <xf numFmtId="6" fontId="0" fillId="0" borderId="20" xfId="0" applyNumberFormat="1" applyFont="1" applyBorder="1" applyAlignment="1" quotePrefix="1">
      <alignment horizontal="right"/>
    </xf>
    <xf numFmtId="6" fontId="0" fillId="0" borderId="21" xfId="0" applyNumberFormat="1" applyFont="1" applyBorder="1" applyAlignment="1">
      <alignment horizontal="right"/>
    </xf>
    <xf numFmtId="8" fontId="0" fillId="0" borderId="21" xfId="0" applyNumberFormat="1" applyFont="1" applyBorder="1" applyAlignment="1" quotePrefix="1">
      <alignment horizontal="center"/>
    </xf>
    <xf numFmtId="0" fontId="11" fillId="0" borderId="19" xfId="0" applyFont="1" applyFill="1" applyBorder="1" applyAlignment="1" quotePrefix="1">
      <alignment horizontal="center"/>
    </xf>
    <xf numFmtId="0" fontId="11" fillId="0" borderId="26" xfId="0" applyFont="1" applyFill="1" applyBorder="1" applyAlignment="1">
      <alignment horizontal="left"/>
    </xf>
    <xf numFmtId="6" fontId="11" fillId="0" borderId="26" xfId="0" applyNumberFormat="1" applyFont="1" applyFill="1" applyBorder="1" applyAlignment="1" quotePrefix="1">
      <alignment horizontal="right"/>
    </xf>
    <xf numFmtId="8" fontId="11" fillId="0" borderId="26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6" fontId="0" fillId="0" borderId="23" xfId="0" applyNumberFormat="1" applyFont="1" applyBorder="1" applyAlignment="1">
      <alignment horizontal="right"/>
    </xf>
    <xf numFmtId="6" fontId="0" fillId="32" borderId="12" xfId="0" applyNumberFormat="1" applyFont="1" applyFill="1" applyBorder="1" applyAlignment="1">
      <alignment horizontal="right"/>
    </xf>
    <xf numFmtId="16" fontId="11" fillId="0" borderId="19" xfId="0" applyNumberFormat="1" applyFont="1" applyBorder="1" applyAlignment="1">
      <alignment horizontal="center"/>
    </xf>
    <xf numFmtId="0" fontId="20" fillId="32" borderId="23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16" fontId="20" fillId="0" borderId="19" xfId="0" applyNumberFormat="1" applyFont="1" applyBorder="1" applyAlignment="1">
      <alignment horizontal="center"/>
    </xf>
    <xf numFmtId="16" fontId="20" fillId="0" borderId="19" xfId="0" applyNumberFormat="1" applyFont="1" applyBorder="1" applyAlignment="1" quotePrefix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6" fontId="20" fillId="0" borderId="19" xfId="0" applyNumberFormat="1" applyFont="1" applyBorder="1" applyAlignment="1" quotePrefix="1">
      <alignment horizontal="right"/>
    </xf>
    <xf numFmtId="6" fontId="20" fillId="0" borderId="19" xfId="0" applyNumberFormat="1" applyFont="1" applyFill="1" applyBorder="1" applyAlignment="1">
      <alignment horizontal="right"/>
    </xf>
    <xf numFmtId="8" fontId="20" fillId="0" borderId="13" xfId="0" applyNumberFormat="1" applyFont="1" applyFill="1" applyBorder="1" applyAlignment="1" quotePrefix="1">
      <alignment horizontal="center"/>
    </xf>
    <xf numFmtId="6" fontId="11" fillId="32" borderId="19" xfId="0" applyNumberFormat="1" applyFont="1" applyFill="1" applyBorder="1" applyAlignment="1">
      <alignment/>
    </xf>
    <xf numFmtId="3" fontId="20" fillId="0" borderId="0" xfId="0" applyNumberFormat="1" applyFont="1" applyBorder="1" applyAlignment="1" quotePrefix="1">
      <alignment horizontal="center"/>
    </xf>
    <xf numFmtId="16" fontId="0" fillId="0" borderId="0" xfId="0" applyNumberFormat="1" applyFont="1" applyFill="1" applyBorder="1" applyAlignment="1" quotePrefix="1">
      <alignment horizontal="center"/>
    </xf>
    <xf numFmtId="6" fontId="0" fillId="0" borderId="0" xfId="0" applyNumberFormat="1" applyFont="1" applyFill="1" applyBorder="1" applyAlignment="1">
      <alignment horizontal="right"/>
    </xf>
    <xf numFmtId="8" fontId="0" fillId="0" borderId="13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2" xfId="0" applyFont="1" applyBorder="1" applyAlignment="1">
      <alignment/>
    </xf>
    <xf numFmtId="8" fontId="0" fillId="32" borderId="19" xfId="0" applyNumberFormat="1" applyFont="1" applyFill="1" applyBorder="1" applyAlignment="1" quotePrefix="1">
      <alignment horizontal="center"/>
    </xf>
    <xf numFmtId="17" fontId="0" fillId="0" borderId="14" xfId="0" applyNumberFormat="1" applyFont="1" applyFill="1" applyBorder="1" applyAlignment="1" quotePrefix="1">
      <alignment horizontal="center"/>
    </xf>
    <xf numFmtId="6" fontId="0" fillId="0" borderId="0" xfId="0" applyNumberFormat="1" applyFont="1" applyFill="1" applyBorder="1" applyAlignment="1">
      <alignment/>
    </xf>
    <xf numFmtId="0" fontId="0" fillId="0" borderId="19" xfId="0" applyFont="1" applyBorder="1" applyAlignment="1">
      <alignment horizontal="left"/>
    </xf>
    <xf numFmtId="8" fontId="0" fillId="0" borderId="21" xfId="0" applyNumberFormat="1" applyFont="1" applyFill="1" applyBorder="1" applyAlignment="1" quotePrefix="1">
      <alignment horizontal="center"/>
    </xf>
    <xf numFmtId="17" fontId="11" fillId="0" borderId="14" xfId="0" applyNumberFormat="1" applyFont="1" applyFill="1" applyBorder="1" applyAlignment="1" quotePrefix="1">
      <alignment horizontal="center"/>
    </xf>
    <xf numFmtId="6" fontId="0" fillId="32" borderId="15" xfId="0" applyNumberFormat="1" applyFont="1" applyFill="1" applyBorder="1" applyAlignment="1" quotePrefix="1">
      <alignment horizontal="right"/>
    </xf>
    <xf numFmtId="6" fontId="0" fillId="32" borderId="26" xfId="0" applyNumberFormat="1" applyFont="1" applyFill="1" applyBorder="1" applyAlignment="1">
      <alignment/>
    </xf>
    <xf numFmtId="8" fontId="20" fillId="0" borderId="16" xfId="0" applyNumberFormat="1" applyFont="1" applyFill="1" applyBorder="1" applyAlignment="1" quotePrefix="1">
      <alignment horizontal="center"/>
    </xf>
    <xf numFmtId="0" fontId="12" fillId="0" borderId="0" xfId="0" applyFont="1" applyBorder="1" applyAlignment="1" quotePrefix="1">
      <alignment horizontal="center"/>
    </xf>
    <xf numFmtId="0" fontId="2" fillId="0" borderId="25" xfId="0" applyFont="1" applyBorder="1" applyAlignment="1" quotePrefix="1">
      <alignment horizontal="center"/>
    </xf>
    <xf numFmtId="0" fontId="0" fillId="0" borderId="25" xfId="0" applyFont="1" applyBorder="1" applyAlignment="1">
      <alignment/>
    </xf>
    <xf numFmtId="3" fontId="0" fillId="0" borderId="25" xfId="0" applyNumberFormat="1" applyFont="1" applyBorder="1" applyAlignment="1" quotePrefix="1">
      <alignment horizontal="center"/>
    </xf>
    <xf numFmtId="8" fontId="20" fillId="0" borderId="38" xfId="0" applyNumberFormat="1" applyFont="1" applyFill="1" applyBorder="1" applyAlignment="1" quotePrefix="1">
      <alignment horizontal="center"/>
    </xf>
    <xf numFmtId="6" fontId="11" fillId="0" borderId="29" xfId="0" applyNumberFormat="1" applyFont="1" applyBorder="1" applyAlignment="1" quotePrefix="1">
      <alignment horizontal="right"/>
    </xf>
    <xf numFmtId="6" fontId="11" fillId="0" borderId="28" xfId="0" applyNumberFormat="1" applyFont="1" applyBorder="1" applyAlignment="1" quotePrefix="1">
      <alignment horizontal="right"/>
    </xf>
    <xf numFmtId="8" fontId="11" fillId="32" borderId="28" xfId="0" applyNumberFormat="1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19" xfId="0" applyFont="1" applyFill="1" applyBorder="1" applyAlignment="1">
      <alignment/>
    </xf>
    <xf numFmtId="6" fontId="0" fillId="32" borderId="12" xfId="0" applyNumberFormat="1" applyFont="1" applyFill="1" applyBorder="1" applyAlignment="1" quotePrefix="1">
      <alignment horizontal="right"/>
    </xf>
    <xf numFmtId="0" fontId="2" fillId="0" borderId="17" xfId="0" applyFont="1" applyBorder="1" applyAlignment="1" quotePrefix="1">
      <alignment horizontal="center"/>
    </xf>
    <xf numFmtId="0" fontId="0" fillId="0" borderId="24" xfId="0" applyFont="1" applyFill="1" applyBorder="1" applyAlignment="1">
      <alignment/>
    </xf>
    <xf numFmtId="3" fontId="0" fillId="0" borderId="14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 horizontal="left"/>
    </xf>
    <xf numFmtId="6" fontId="11" fillId="0" borderId="26" xfId="0" applyNumberFormat="1" applyFont="1" applyFill="1" applyBorder="1" applyAlignment="1">
      <alignment/>
    </xf>
    <xf numFmtId="17" fontId="0" fillId="0" borderId="36" xfId="0" applyNumberFormat="1" applyFont="1" applyFill="1" applyBorder="1" applyAlignment="1" quotePrefix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2" xfId="0" applyFont="1" applyFill="1" applyBorder="1" applyAlignment="1" quotePrefix="1">
      <alignment horizontal="center"/>
    </xf>
    <xf numFmtId="0" fontId="0" fillId="0" borderId="3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6" fontId="0" fillId="0" borderId="27" xfId="0" applyNumberFormat="1" applyFont="1" applyFill="1" applyBorder="1" applyAlignment="1">
      <alignment horizontal="right"/>
    </xf>
    <xf numFmtId="6" fontId="0" fillId="32" borderId="32" xfId="0" applyNumberFormat="1" applyFont="1" applyFill="1" applyBorder="1" applyAlignment="1" quotePrefix="1">
      <alignment horizontal="right"/>
    </xf>
    <xf numFmtId="6" fontId="0" fillId="32" borderId="27" xfId="0" applyNumberFormat="1" applyFont="1" applyFill="1" applyBorder="1" applyAlignment="1">
      <alignment/>
    </xf>
    <xf numFmtId="8" fontId="0" fillId="32" borderId="34" xfId="0" applyNumberFormat="1" applyFont="1" applyFill="1" applyBorder="1" applyAlignment="1" quotePrefix="1">
      <alignment horizontal="center"/>
    </xf>
    <xf numFmtId="16" fontId="0" fillId="0" borderId="27" xfId="0" applyNumberFormat="1" applyFont="1" applyFill="1" applyBorder="1" applyAlignment="1" quotePrefix="1">
      <alignment horizontal="center"/>
    </xf>
    <xf numFmtId="6" fontId="20" fillId="0" borderId="32" xfId="0" applyNumberFormat="1" applyFont="1" applyBorder="1" applyAlignment="1" quotePrefix="1">
      <alignment/>
    </xf>
    <xf numFmtId="8" fontId="20" fillId="0" borderId="27" xfId="0" applyNumberFormat="1" applyFont="1" applyBorder="1" applyAlignment="1" quotePrefix="1">
      <alignment horizontal="center"/>
    </xf>
    <xf numFmtId="16" fontId="11" fillId="32" borderId="40" xfId="0" applyNumberFormat="1" applyFont="1" applyFill="1" applyBorder="1" applyAlignment="1" quotePrefix="1">
      <alignment horizontal="center"/>
    </xf>
    <xf numFmtId="0" fontId="11" fillId="32" borderId="28" xfId="0" applyFont="1" applyFill="1" applyBorder="1" applyAlignment="1">
      <alignment horizontal="center"/>
    </xf>
    <xf numFmtId="0" fontId="11" fillId="32" borderId="29" xfId="0" applyFont="1" applyFill="1" applyBorder="1" applyAlignment="1" quotePrefix="1">
      <alignment horizontal="center"/>
    </xf>
    <xf numFmtId="16" fontId="11" fillId="32" borderId="28" xfId="0" applyNumberFormat="1" applyFont="1" applyFill="1" applyBorder="1" applyAlignment="1" quotePrefix="1">
      <alignment horizontal="center"/>
    </xf>
    <xf numFmtId="0" fontId="11" fillId="32" borderId="29" xfId="0" applyFont="1" applyFill="1" applyBorder="1" applyAlignment="1">
      <alignment horizontal="center"/>
    </xf>
    <xf numFmtId="6" fontId="11" fillId="32" borderId="28" xfId="0" applyNumberFormat="1" applyFont="1" applyFill="1" applyBorder="1" applyAlignment="1">
      <alignment horizontal="right"/>
    </xf>
    <xf numFmtId="6" fontId="11" fillId="32" borderId="29" xfId="0" applyNumberFormat="1" applyFont="1" applyFill="1" applyBorder="1" applyAlignment="1">
      <alignment horizontal="right"/>
    </xf>
    <xf numFmtId="8" fontId="11" fillId="32" borderId="30" xfId="0" applyNumberFormat="1" applyFont="1" applyFill="1" applyBorder="1" applyAlignment="1">
      <alignment horizontal="center"/>
    </xf>
    <xf numFmtId="8" fontId="0" fillId="0" borderId="34" xfId="0" applyNumberFormat="1" applyFont="1" applyFill="1" applyBorder="1" applyAlignment="1" quotePrefix="1">
      <alignment horizontal="center"/>
    </xf>
    <xf numFmtId="0" fontId="11" fillId="0" borderId="40" xfId="0" applyFont="1" applyBorder="1" applyAlignment="1" quotePrefix="1">
      <alignment horizontal="center"/>
    </xf>
    <xf numFmtId="0" fontId="0" fillId="0" borderId="28" xfId="0" applyBorder="1" applyAlignment="1">
      <alignment/>
    </xf>
    <xf numFmtId="8" fontId="11" fillId="0" borderId="28" xfId="0" applyNumberFormat="1" applyFont="1" applyBorder="1" applyAlignment="1">
      <alignment horizontal="center"/>
    </xf>
    <xf numFmtId="16" fontId="2" fillId="0" borderId="26" xfId="0" applyNumberFormat="1" applyFont="1" applyBorder="1" applyAlignment="1" quotePrefix="1">
      <alignment horizontal="center"/>
    </xf>
    <xf numFmtId="6" fontId="20" fillId="32" borderId="27" xfId="0" applyNumberFormat="1" applyFont="1" applyFill="1" applyBorder="1" applyAlignment="1" quotePrefix="1">
      <alignment horizontal="right"/>
    </xf>
    <xf numFmtId="8" fontId="11" fillId="0" borderId="28" xfId="0" applyNumberFormat="1" applyFont="1" applyBorder="1" applyAlignment="1" quotePrefix="1">
      <alignment horizontal="center"/>
    </xf>
    <xf numFmtId="6" fontId="11" fillId="0" borderId="15" xfId="0" applyNumberFormat="1" applyFont="1" applyBorder="1" applyAlignment="1" quotePrefix="1">
      <alignment/>
    </xf>
    <xf numFmtId="0" fontId="2" fillId="32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" fontId="0" fillId="0" borderId="39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6" fontId="0" fillId="0" borderId="0" xfId="0" applyNumberFormat="1" applyFont="1" applyFill="1" applyBorder="1" applyAlignment="1" quotePrefix="1">
      <alignment horizontal="right"/>
    </xf>
    <xf numFmtId="16" fontId="0" fillId="0" borderId="12" xfId="0" applyNumberFormat="1" applyFont="1" applyFill="1" applyBorder="1" applyAlignment="1">
      <alignment horizontal="center"/>
    </xf>
    <xf numFmtId="6" fontId="0" fillId="0" borderId="31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16" fontId="0" fillId="0" borderId="31" xfId="0" applyNumberFormat="1" applyFont="1" applyFill="1" applyBorder="1" applyAlignment="1" quotePrefix="1">
      <alignment horizontal="center"/>
    </xf>
    <xf numFmtId="16" fontId="0" fillId="0" borderId="31" xfId="0" applyNumberFormat="1" applyFont="1" applyFill="1" applyBorder="1" applyAlignment="1">
      <alignment horizontal="center"/>
    </xf>
    <xf numFmtId="16" fontId="0" fillId="0" borderId="14" xfId="0" applyNumberFormat="1" applyFont="1" applyFill="1" applyBorder="1" applyAlignment="1" quotePrefix="1">
      <alignment horizontal="center"/>
    </xf>
    <xf numFmtId="16" fontId="0" fillId="0" borderId="26" xfId="0" applyNumberFormat="1" applyFont="1" applyFill="1" applyBorder="1" applyAlignment="1">
      <alignment horizontal="center"/>
    </xf>
    <xf numFmtId="8" fontId="0" fillId="0" borderId="16" xfId="0" applyNumberFormat="1" applyFont="1" applyFill="1" applyBorder="1" applyAlignment="1">
      <alignment horizontal="center"/>
    </xf>
    <xf numFmtId="8" fontId="0" fillId="32" borderId="12" xfId="0" applyNumberFormat="1" applyFont="1" applyFill="1" applyBorder="1" applyAlignment="1" quotePrefix="1">
      <alignment horizontal="center"/>
    </xf>
    <xf numFmtId="0" fontId="0" fillId="32" borderId="21" xfId="0" applyFont="1" applyFill="1" applyBorder="1" applyAlignment="1" quotePrefix="1">
      <alignment horizontal="center"/>
    </xf>
    <xf numFmtId="0" fontId="0" fillId="32" borderId="21" xfId="0" applyFont="1" applyFill="1" applyBorder="1" applyAlignment="1">
      <alignment/>
    </xf>
    <xf numFmtId="6" fontId="0" fillId="0" borderId="19" xfId="0" applyNumberFormat="1" applyFont="1" applyFill="1" applyBorder="1" applyAlignment="1" quotePrefix="1">
      <alignment horizontal="right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 applyAlignment="1" quotePrefix="1">
      <alignment horizontal="center"/>
    </xf>
    <xf numFmtId="0" fontId="0" fillId="0" borderId="32" xfId="0" applyFont="1" applyFill="1" applyBorder="1" applyAlignment="1">
      <alignment/>
    </xf>
    <xf numFmtId="6" fontId="0" fillId="0" borderId="21" xfId="0" applyNumberFormat="1" applyFont="1" applyFill="1" applyBorder="1" applyAlignment="1" quotePrefix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2" xfId="0" applyFont="1" applyBorder="1" applyAlignment="1" quotePrefix="1">
      <alignment horizontal="center"/>
    </xf>
    <xf numFmtId="0" fontId="0" fillId="0" borderId="21" xfId="0" applyFont="1" applyFill="1" applyBorder="1" applyAlignment="1">
      <alignment horizontal="center"/>
    </xf>
    <xf numFmtId="0" fontId="12" fillId="0" borderId="15" xfId="0" applyFont="1" applyBorder="1" applyAlignment="1" quotePrefix="1">
      <alignment horizontal="center"/>
    </xf>
    <xf numFmtId="6" fontId="0" fillId="0" borderId="15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 quotePrefix="1">
      <alignment horizontal="center"/>
    </xf>
    <xf numFmtId="3" fontId="0" fillId="0" borderId="19" xfId="0" applyNumberFormat="1" applyFont="1" applyFill="1" applyBorder="1" applyAlignment="1" quotePrefix="1">
      <alignment horizontal="center"/>
    </xf>
    <xf numFmtId="0" fontId="0" fillId="0" borderId="19" xfId="0" applyFont="1" applyFill="1" applyBorder="1" applyAlignment="1" quotePrefix="1">
      <alignment horizontal="center"/>
    </xf>
    <xf numFmtId="0" fontId="2" fillId="0" borderId="19" xfId="0" applyFont="1" applyFill="1" applyBorder="1" applyAlignment="1" quotePrefix="1">
      <alignment horizontal="center"/>
    </xf>
    <xf numFmtId="17" fontId="0" fillId="0" borderId="19" xfId="0" applyNumberFormat="1" applyFont="1" applyFill="1" applyBorder="1" applyAlignment="1">
      <alignment horizontal="center"/>
    </xf>
    <xf numFmtId="8" fontId="0" fillId="0" borderId="19" xfId="0" applyNumberFormat="1" applyFont="1" applyFill="1" applyBorder="1" applyAlignment="1" quotePrefix="1">
      <alignment horizontal="center"/>
    </xf>
    <xf numFmtId="17" fontId="0" fillId="0" borderId="26" xfId="0" applyNumberFormat="1" applyFont="1" applyFill="1" applyBorder="1" applyAlignment="1" quotePrefix="1">
      <alignment horizontal="center"/>
    </xf>
    <xf numFmtId="17" fontId="0" fillId="0" borderId="32" xfId="0" applyNumberFormat="1" applyFont="1" applyFill="1" applyBorder="1" applyAlignment="1" quotePrefix="1">
      <alignment horizontal="center"/>
    </xf>
    <xf numFmtId="0" fontId="0" fillId="0" borderId="34" xfId="0" applyFont="1" applyFill="1" applyBorder="1" applyAlignment="1" quotePrefix="1">
      <alignment horizontal="center"/>
    </xf>
    <xf numFmtId="3" fontId="0" fillId="0" borderId="32" xfId="0" applyNumberFormat="1" applyFont="1" applyFill="1" applyBorder="1" applyAlignment="1" quotePrefix="1">
      <alignment horizontal="center"/>
    </xf>
    <xf numFmtId="0" fontId="0" fillId="0" borderId="27" xfId="0" applyFont="1" applyFill="1" applyBorder="1" applyAlignment="1">
      <alignment/>
    </xf>
    <xf numFmtId="8" fontId="11" fillId="0" borderId="21" xfId="0" applyNumberFormat="1" applyFont="1" applyBorder="1" applyAlignment="1" quotePrefix="1">
      <alignment horizontal="center"/>
    </xf>
    <xf numFmtId="6" fontId="11" fillId="0" borderId="21" xfId="0" applyNumberFormat="1" applyFont="1" applyBorder="1" applyAlignment="1" quotePrefix="1">
      <alignment horizontal="right"/>
    </xf>
    <xf numFmtId="0" fontId="11" fillId="0" borderId="21" xfId="0" applyFont="1" applyBorder="1" applyAlignment="1" quotePrefix="1">
      <alignment horizontal="center"/>
    </xf>
    <xf numFmtId="0" fontId="11" fillId="0" borderId="21" xfId="0" applyFont="1" applyBorder="1" applyAlignment="1">
      <alignment horizontal="left"/>
    </xf>
    <xf numFmtId="16" fontId="11" fillId="0" borderId="21" xfId="0" applyNumberFormat="1" applyFont="1" applyBorder="1" applyAlignment="1" quotePrefix="1">
      <alignment horizontal="center"/>
    </xf>
    <xf numFmtId="16" fontId="11" fillId="0" borderId="40" xfId="0" applyNumberFormat="1" applyFont="1" applyBorder="1" applyAlignment="1">
      <alignment horizontal="center"/>
    </xf>
    <xf numFmtId="16" fontId="0" fillId="0" borderId="29" xfId="0" applyNumberFormat="1" applyFont="1" applyBorder="1" applyAlignment="1" quotePrefix="1">
      <alignment horizontal="center"/>
    </xf>
    <xf numFmtId="0" fontId="2" fillId="0" borderId="28" xfId="0" applyFont="1" applyBorder="1" applyAlignment="1" quotePrefix="1">
      <alignment horizontal="center"/>
    </xf>
    <xf numFmtId="0" fontId="0" fillId="0" borderId="28" xfId="0" applyFont="1" applyBorder="1" applyAlignment="1">
      <alignment horizontal="left"/>
    </xf>
    <xf numFmtId="6" fontId="0" fillId="0" borderId="40" xfId="0" applyNumberFormat="1" applyFont="1" applyBorder="1" applyAlignment="1" quotePrefix="1">
      <alignment horizontal="right"/>
    </xf>
    <xf numFmtId="8" fontId="0" fillId="0" borderId="28" xfId="0" applyNumberFormat="1" applyFont="1" applyFill="1" applyBorder="1" applyAlignment="1" quotePrefix="1">
      <alignment horizontal="center"/>
    </xf>
    <xf numFmtId="6" fontId="11" fillId="0" borderId="31" xfId="0" applyNumberFormat="1" applyFont="1" applyBorder="1" applyAlignment="1" quotePrefix="1">
      <alignment/>
    </xf>
    <xf numFmtId="3" fontId="0" fillId="0" borderId="19" xfId="0" applyNumberFormat="1" applyFont="1" applyBorder="1" applyAlignment="1" quotePrefix="1">
      <alignment horizontal="center"/>
    </xf>
    <xf numFmtId="16" fontId="11" fillId="0" borderId="15" xfId="0" applyNumberFormat="1" applyFont="1" applyBorder="1" applyAlignment="1">
      <alignment horizontal="center"/>
    </xf>
    <xf numFmtId="16" fontId="11" fillId="0" borderId="31" xfId="0" applyNumberFormat="1" applyFont="1" applyBorder="1" applyAlignment="1" quotePrefix="1">
      <alignment horizontal="center"/>
    </xf>
    <xf numFmtId="0" fontId="11" fillId="0" borderId="17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 quotePrefix="1">
      <alignment horizontal="center"/>
    </xf>
    <xf numFmtId="6" fontId="11" fillId="0" borderId="17" xfId="0" applyNumberFormat="1" applyFont="1" applyBorder="1" applyAlignment="1">
      <alignment/>
    </xf>
    <xf numFmtId="6" fontId="11" fillId="0" borderId="23" xfId="0" applyNumberFormat="1" applyFont="1" applyBorder="1" applyAlignment="1">
      <alignment/>
    </xf>
    <xf numFmtId="16" fontId="0" fillId="0" borderId="21" xfId="0" applyNumberFormat="1" applyFont="1" applyBorder="1" applyAlignment="1" quotePrefix="1">
      <alignment horizontal="center"/>
    </xf>
    <xf numFmtId="0" fontId="0" fillId="0" borderId="21" xfId="0" applyFont="1" applyBorder="1" applyAlignment="1">
      <alignment/>
    </xf>
    <xf numFmtId="6" fontId="0" fillId="0" borderId="21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7" fontId="11" fillId="0" borderId="22" xfId="0" applyNumberFormat="1" applyFont="1" applyBorder="1" applyAlignment="1" quotePrefix="1">
      <alignment horizontal="center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 quotePrefix="1">
      <alignment horizontal="center"/>
    </xf>
    <xf numFmtId="0" fontId="11" fillId="0" borderId="23" xfId="0" applyFont="1" applyBorder="1" applyAlignment="1">
      <alignment/>
    </xf>
    <xf numFmtId="8" fontId="11" fillId="0" borderId="23" xfId="0" applyNumberFormat="1" applyFont="1" applyBorder="1" applyAlignment="1" quotePrefix="1">
      <alignment horizontal="center"/>
    </xf>
    <xf numFmtId="17" fontId="11" fillId="0" borderId="19" xfId="0" applyNumberFormat="1" applyFont="1" applyBorder="1" applyAlignment="1">
      <alignment horizontal="center"/>
    </xf>
    <xf numFmtId="8" fontId="0" fillId="32" borderId="26" xfId="0" applyNumberFormat="1" applyFont="1" applyFill="1" applyBorder="1" applyAlignment="1">
      <alignment horizontal="center"/>
    </xf>
    <xf numFmtId="8" fontId="11" fillId="0" borderId="28" xfId="0" applyNumberFormat="1" applyFont="1" applyFill="1" applyBorder="1" applyAlignment="1">
      <alignment horizontal="center"/>
    </xf>
    <xf numFmtId="0" fontId="11" fillId="0" borderId="0" xfId="0" applyFont="1" applyBorder="1" applyAlignment="1" quotePrefix="1">
      <alignment/>
    </xf>
    <xf numFmtId="0" fontId="0" fillId="32" borderId="12" xfId="0" applyFont="1" applyFill="1" applyBorder="1" applyAlignment="1">
      <alignment horizontal="center"/>
    </xf>
    <xf numFmtId="6" fontId="0" fillId="32" borderId="13" xfId="0" applyNumberFormat="1" applyFont="1" applyFill="1" applyBorder="1" applyAlignment="1">
      <alignment horizontal="right"/>
    </xf>
    <xf numFmtId="6" fontId="0" fillId="32" borderId="19" xfId="0" applyNumberFormat="1" applyFont="1" applyFill="1" applyBorder="1" applyAlignment="1" quotePrefix="1">
      <alignment horizontal="right"/>
    </xf>
    <xf numFmtId="16" fontId="0" fillId="32" borderId="19" xfId="0" applyNumberFormat="1" applyFont="1" applyFill="1" applyBorder="1" applyAlignment="1" quotePrefix="1">
      <alignment horizontal="center"/>
    </xf>
    <xf numFmtId="0" fontId="2" fillId="0" borderId="19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15" xfId="0" applyFont="1" applyFill="1" applyBorder="1" applyAlignment="1">
      <alignment horizontal="center"/>
    </xf>
    <xf numFmtId="16" fontId="0" fillId="32" borderId="15" xfId="0" applyNumberFormat="1" applyFont="1" applyFill="1" applyBorder="1" applyAlignment="1" quotePrefix="1">
      <alignment horizontal="center"/>
    </xf>
    <xf numFmtId="0" fontId="0" fillId="32" borderId="28" xfId="0" applyFont="1" applyFill="1" applyBorder="1" applyAlignment="1">
      <alignment horizontal="center"/>
    </xf>
    <xf numFmtId="0" fontId="0" fillId="32" borderId="28" xfId="0" applyFont="1" applyFill="1" applyBorder="1" applyAlignment="1" quotePrefix="1">
      <alignment horizontal="center"/>
    </xf>
    <xf numFmtId="6" fontId="0" fillId="32" borderId="26" xfId="0" applyNumberFormat="1" applyFont="1" applyFill="1" applyBorder="1" applyAlignment="1">
      <alignment horizontal="right"/>
    </xf>
    <xf numFmtId="6" fontId="0" fillId="32" borderId="15" xfId="0" applyNumberFormat="1" applyFont="1" applyFill="1" applyBorder="1" applyAlignment="1">
      <alignment horizontal="right"/>
    </xf>
    <xf numFmtId="8" fontId="0" fillId="32" borderId="16" xfId="0" applyNumberFormat="1" applyFont="1" applyFill="1" applyBorder="1" applyAlignment="1">
      <alignment horizontal="center"/>
    </xf>
    <xf numFmtId="0" fontId="2" fillId="32" borderId="15" xfId="0" applyFont="1" applyFill="1" applyBorder="1" applyAlignment="1" quotePrefix="1">
      <alignment horizontal="center"/>
    </xf>
    <xf numFmtId="8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/>
    </xf>
    <xf numFmtId="6" fontId="0" fillId="0" borderId="17" xfId="0" applyNumberFormat="1" applyFont="1" applyBorder="1" applyAlignment="1">
      <alignment/>
    </xf>
    <xf numFmtId="17" fontId="0" fillId="0" borderId="19" xfId="0" applyNumberFormat="1" applyFont="1" applyFill="1" applyBorder="1" applyAlignment="1" quotePrefix="1">
      <alignment horizontal="center"/>
    </xf>
    <xf numFmtId="6" fontId="0" fillId="0" borderId="17" xfId="0" applyNumberFormat="1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6" fontId="0" fillId="0" borderId="31" xfId="0" applyNumberFormat="1" applyFont="1" applyBorder="1" applyAlignment="1" quotePrefix="1">
      <alignment horizontal="right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 quotePrefix="1">
      <alignment horizontal="center"/>
    </xf>
    <xf numFmtId="16" fontId="11" fillId="0" borderId="28" xfId="0" applyNumberFormat="1" applyFont="1" applyBorder="1" applyAlignment="1">
      <alignment horizontal="center"/>
    </xf>
    <xf numFmtId="6" fontId="11" fillId="0" borderId="40" xfId="0" applyNumberFormat="1" applyFont="1" applyBorder="1" applyAlignment="1">
      <alignment horizontal="right"/>
    </xf>
    <xf numFmtId="16" fontId="11" fillId="0" borderId="40" xfId="0" applyNumberFormat="1" applyFont="1" applyFill="1" applyBorder="1" applyAlignment="1" quotePrefix="1">
      <alignment horizontal="center"/>
    </xf>
    <xf numFmtId="16" fontId="11" fillId="0" borderId="28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center"/>
    </xf>
    <xf numFmtId="6" fontId="11" fillId="0" borderId="28" xfId="0" applyNumberFormat="1" applyFont="1" applyFill="1" applyBorder="1" applyAlignment="1">
      <alignment horizontal="right"/>
    </xf>
    <xf numFmtId="6" fontId="11" fillId="0" borderId="29" xfId="0" applyNumberFormat="1" applyFont="1" applyFill="1" applyBorder="1" applyAlignment="1" quotePrefix="1">
      <alignment horizontal="right"/>
    </xf>
    <xf numFmtId="0" fontId="2" fillId="0" borderId="16" xfId="0" applyFont="1" applyFill="1" applyBorder="1" applyAlignment="1" quotePrefix="1">
      <alignment horizontal="center"/>
    </xf>
    <xf numFmtId="3" fontId="0" fillId="0" borderId="15" xfId="0" applyNumberFormat="1" applyFont="1" applyFill="1" applyBorder="1" applyAlignment="1" quotePrefix="1">
      <alignment horizontal="center"/>
    </xf>
    <xf numFmtId="6" fontId="0" fillId="0" borderId="14" xfId="0" applyNumberFormat="1" applyFont="1" applyFill="1" applyBorder="1" applyAlignment="1" quotePrefix="1">
      <alignment horizontal="right"/>
    </xf>
    <xf numFmtId="8" fontId="0" fillId="0" borderId="26" xfId="0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/>
    </xf>
    <xf numFmtId="8" fontId="0" fillId="0" borderId="0" xfId="0" applyNumberFormat="1" applyFont="1" applyBorder="1" applyAlignment="1" quotePrefix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23" xfId="0" applyBorder="1" applyAlignment="1">
      <alignment/>
    </xf>
    <xf numFmtId="6" fontId="0" fillId="0" borderId="18" xfId="0" applyNumberFormat="1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0" xfId="0" applyFont="1" applyBorder="1" applyAlignment="1" quotePrefix="1">
      <alignment/>
    </xf>
    <xf numFmtId="0" fontId="2" fillId="0" borderId="31" xfId="0" applyFont="1" applyBorder="1" applyAlignment="1">
      <alignment horizontal="center"/>
    </xf>
    <xf numFmtId="0" fontId="2" fillId="0" borderId="29" xfId="0" applyFont="1" applyFill="1" applyBorder="1" applyAlignment="1" quotePrefix="1">
      <alignment horizontal="center"/>
    </xf>
    <xf numFmtId="6" fontId="11" fillId="32" borderId="16" xfId="0" applyNumberFormat="1" applyFont="1" applyFill="1" applyBorder="1" applyAlignment="1" quotePrefix="1">
      <alignment horizontal="right"/>
    </xf>
    <xf numFmtId="16" fontId="11" fillId="32" borderId="0" xfId="0" applyNumberFormat="1" applyFont="1" applyFill="1" applyBorder="1" applyAlignment="1" quotePrefix="1">
      <alignment horizontal="center"/>
    </xf>
    <xf numFmtId="0" fontId="11" fillId="32" borderId="0" xfId="0" applyFont="1" applyFill="1" applyBorder="1" applyAlignment="1" quotePrefix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16" fontId="11" fillId="32" borderId="19" xfId="0" applyNumberFormat="1" applyFont="1" applyFill="1" applyBorder="1" applyAlignment="1">
      <alignment horizontal="center"/>
    </xf>
    <xf numFmtId="0" fontId="11" fillId="32" borderId="19" xfId="0" applyFont="1" applyFill="1" applyBorder="1" applyAlignment="1" quotePrefix="1">
      <alignment horizontal="center"/>
    </xf>
    <xf numFmtId="6" fontId="11" fillId="32" borderId="19" xfId="0" applyNumberFormat="1" applyFont="1" applyFill="1" applyBorder="1" applyAlignment="1" quotePrefix="1">
      <alignment horizontal="right"/>
    </xf>
    <xf numFmtId="8" fontId="11" fillId="32" borderId="19" xfId="0" applyNumberFormat="1" applyFont="1" applyFill="1" applyBorder="1" applyAlignment="1" quotePrefix="1">
      <alignment horizontal="center"/>
    </xf>
    <xf numFmtId="0" fontId="21" fillId="0" borderId="12" xfId="0" applyFont="1" applyBorder="1" applyAlignment="1">
      <alignment/>
    </xf>
    <xf numFmtId="16" fontId="11" fillId="0" borderId="16" xfId="0" applyNumberFormat="1" applyFont="1" applyBorder="1" applyAlignment="1" quotePrefix="1">
      <alignment horizontal="center"/>
    </xf>
    <xf numFmtId="0" fontId="21" fillId="0" borderId="26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6" fontId="21" fillId="0" borderId="16" xfId="0" applyNumberFormat="1" applyFont="1" applyBorder="1" applyAlignment="1" quotePrefix="1">
      <alignment horizontal="center"/>
    </xf>
    <xf numFmtId="0" fontId="21" fillId="0" borderId="15" xfId="0" applyFont="1" applyBorder="1" applyAlignment="1" quotePrefix="1">
      <alignment horizontal="center"/>
    </xf>
    <xf numFmtId="0" fontId="21" fillId="0" borderId="26" xfId="0" applyFont="1" applyBorder="1" applyAlignment="1" quotePrefix="1">
      <alignment horizontal="center"/>
    </xf>
    <xf numFmtId="0" fontId="21" fillId="0" borderId="15" xfId="0" applyFont="1" applyBorder="1" applyAlignment="1">
      <alignment horizontal="center"/>
    </xf>
    <xf numFmtId="0" fontId="21" fillId="0" borderId="26" xfId="0" applyFont="1" applyBorder="1" applyAlignment="1">
      <alignment horizontal="left"/>
    </xf>
    <xf numFmtId="6" fontId="21" fillId="0" borderId="15" xfId="0" applyNumberFormat="1" applyFont="1" applyBorder="1" applyAlignment="1" quotePrefix="1">
      <alignment horizontal="right"/>
    </xf>
    <xf numFmtId="6" fontId="21" fillId="0" borderId="15" xfId="0" applyNumberFormat="1" applyFont="1" applyBorder="1" applyAlignment="1">
      <alignment horizontal="right"/>
    </xf>
    <xf numFmtId="8" fontId="21" fillId="0" borderId="26" xfId="0" applyNumberFormat="1" applyFont="1" applyBorder="1" applyAlignment="1" quotePrefix="1">
      <alignment horizontal="center"/>
    </xf>
    <xf numFmtId="0" fontId="21" fillId="0" borderId="0" xfId="0" applyFont="1" applyAlignment="1">
      <alignment/>
    </xf>
    <xf numFmtId="0" fontId="22" fillId="0" borderId="26" xfId="0" applyFont="1" applyBorder="1" applyAlignment="1" quotePrefix="1">
      <alignment horizontal="center"/>
    </xf>
    <xf numFmtId="6" fontId="21" fillId="0" borderId="28" xfId="0" applyNumberFormat="1" applyFont="1" applyBorder="1" applyAlignment="1" quotePrefix="1">
      <alignment horizontal="right"/>
    </xf>
    <xf numFmtId="17" fontId="0" fillId="0" borderId="12" xfId="0" applyNumberFormat="1" applyFont="1" applyBorder="1" applyAlignment="1" quotePrefix="1">
      <alignment horizontal="center"/>
    </xf>
    <xf numFmtId="6" fontId="0" fillId="0" borderId="19" xfId="0" applyNumberFormat="1" applyFont="1" applyFill="1" applyBorder="1" applyAlignment="1">
      <alignment/>
    </xf>
    <xf numFmtId="17" fontId="0" fillId="0" borderId="19" xfId="0" applyNumberFormat="1" applyFont="1" applyBorder="1" applyAlignment="1" quotePrefix="1">
      <alignment horizontal="center"/>
    </xf>
    <xf numFmtId="6" fontId="0" fillId="0" borderId="26" xfId="0" applyNumberFormat="1" applyFont="1" applyFill="1" applyBorder="1" applyAlignment="1">
      <alignment/>
    </xf>
    <xf numFmtId="16" fontId="11" fillId="32" borderId="25" xfId="0" applyNumberFormat="1" applyFont="1" applyFill="1" applyBorder="1" applyAlignment="1" quotePrefix="1">
      <alignment horizontal="center"/>
    </xf>
    <xf numFmtId="16" fontId="11" fillId="0" borderId="37" xfId="0" applyNumberFormat="1" applyFont="1" applyBorder="1" applyAlignment="1" quotePrefix="1">
      <alignment horizontal="center"/>
    </xf>
    <xf numFmtId="0" fontId="11" fillId="0" borderId="25" xfId="0" applyFont="1" applyBorder="1" applyAlignment="1">
      <alignment/>
    </xf>
    <xf numFmtId="6" fontId="11" fillId="32" borderId="37" xfId="0" applyNumberFormat="1" applyFont="1" applyFill="1" applyBorder="1" applyAlignment="1">
      <alignment horizontal="right"/>
    </xf>
    <xf numFmtId="6" fontId="11" fillId="0" borderId="25" xfId="0" applyNumberFormat="1" applyFont="1" applyBorder="1" applyAlignment="1">
      <alignment horizontal="right"/>
    </xf>
    <xf numFmtId="6" fontId="11" fillId="0" borderId="37" xfId="0" applyNumberFormat="1" applyFont="1" applyBorder="1" applyAlignment="1">
      <alignment horizontal="right"/>
    </xf>
    <xf numFmtId="8" fontId="11" fillId="0" borderId="25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6" fontId="20" fillId="0" borderId="0" xfId="0" applyNumberFormat="1" applyFont="1" applyBorder="1" applyAlignment="1" quotePrefix="1">
      <alignment/>
    </xf>
    <xf numFmtId="0" fontId="12" fillId="32" borderId="0" xfId="0" applyFont="1" applyFill="1" applyBorder="1" applyAlignment="1" quotePrefix="1">
      <alignment horizontal="center"/>
    </xf>
    <xf numFmtId="0" fontId="20" fillId="0" borderId="21" xfId="0" applyFont="1" applyBorder="1" applyAlignment="1">
      <alignment horizontal="center"/>
    </xf>
    <xf numFmtId="16" fontId="20" fillId="0" borderId="21" xfId="0" applyNumberFormat="1" applyFont="1" applyBorder="1" applyAlignment="1" quotePrefix="1">
      <alignment horizontal="center"/>
    </xf>
    <xf numFmtId="0" fontId="20" fillId="0" borderId="21" xfId="0" applyFont="1" applyBorder="1" applyAlignment="1" quotePrefix="1">
      <alignment horizontal="center"/>
    </xf>
    <xf numFmtId="0" fontId="20" fillId="0" borderId="21" xfId="0" applyFont="1" applyBorder="1" applyAlignment="1">
      <alignment/>
    </xf>
    <xf numFmtId="6" fontId="20" fillId="0" borderId="21" xfId="0" applyNumberFormat="1" applyFont="1" applyBorder="1" applyAlignment="1" quotePrefix="1">
      <alignment horizontal="right"/>
    </xf>
    <xf numFmtId="8" fontId="20" fillId="0" borderId="21" xfId="0" applyNumberFormat="1" applyFont="1" applyBorder="1" applyAlignment="1" quotePrefix="1">
      <alignment horizontal="center"/>
    </xf>
    <xf numFmtId="0" fontId="12" fillId="0" borderId="21" xfId="0" applyFont="1" applyBorder="1" applyAlignment="1" quotePrefix="1">
      <alignment horizontal="center"/>
    </xf>
    <xf numFmtId="16" fontId="11" fillId="0" borderId="23" xfId="0" applyNumberFormat="1" applyFont="1" applyBorder="1" applyAlignment="1" quotePrefix="1">
      <alignment horizontal="center"/>
    </xf>
    <xf numFmtId="16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 quotePrefix="1">
      <alignment horizontal="center"/>
    </xf>
    <xf numFmtId="6" fontId="11" fillId="0" borderId="17" xfId="0" applyNumberFormat="1" applyFont="1" applyBorder="1" applyAlignment="1" quotePrefix="1">
      <alignment horizontal="right"/>
    </xf>
    <xf numFmtId="6" fontId="11" fillId="0" borderId="23" xfId="0" applyNumberFormat="1" applyFont="1" applyBorder="1" applyAlignment="1" quotePrefix="1">
      <alignment horizontal="right"/>
    </xf>
    <xf numFmtId="6" fontId="11" fillId="0" borderId="17" xfId="0" applyNumberFormat="1" applyFont="1" applyBorder="1" applyAlignment="1">
      <alignment horizontal="right"/>
    </xf>
    <xf numFmtId="17" fontId="0" fillId="0" borderId="23" xfId="0" applyNumberFormat="1" applyFont="1" applyFill="1" applyBorder="1" applyAlignment="1" quotePrefix="1">
      <alignment horizontal="center"/>
    </xf>
    <xf numFmtId="0" fontId="0" fillId="0" borderId="23" xfId="0" applyFont="1" applyFill="1" applyBorder="1" applyAlignment="1" quotePrefix="1">
      <alignment horizontal="center"/>
    </xf>
    <xf numFmtId="0" fontId="0" fillId="0" borderId="23" xfId="0" applyFont="1" applyFill="1" applyBorder="1" applyAlignment="1">
      <alignment horizontal="center"/>
    </xf>
    <xf numFmtId="6" fontId="0" fillId="0" borderId="17" xfId="0" applyNumberFormat="1" applyFont="1" applyFill="1" applyBorder="1" applyAlignment="1">
      <alignment horizontal="right"/>
    </xf>
    <xf numFmtId="6" fontId="0" fillId="0" borderId="23" xfId="0" applyNumberFormat="1" applyFont="1" applyFill="1" applyBorder="1" applyAlignment="1" quotePrefix="1">
      <alignment horizontal="right"/>
    </xf>
    <xf numFmtId="6" fontId="0" fillId="0" borderId="17" xfId="0" applyNumberFormat="1" applyFont="1" applyFill="1" applyBorder="1" applyAlignment="1">
      <alignment/>
    </xf>
    <xf numFmtId="8" fontId="0" fillId="0" borderId="23" xfId="0" applyNumberFormat="1" applyFont="1" applyFill="1" applyBorder="1" applyAlignment="1" quotePrefix="1">
      <alignment horizontal="center"/>
    </xf>
    <xf numFmtId="0" fontId="2" fillId="0" borderId="23" xfId="0" applyFont="1" applyFill="1" applyBorder="1" applyAlignment="1" quotePrefix="1">
      <alignment horizontal="center"/>
    </xf>
    <xf numFmtId="0" fontId="0" fillId="0" borderId="14" xfId="0" applyFont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6" fontId="11" fillId="32" borderId="14" xfId="0" applyNumberFormat="1" applyFont="1" applyFill="1" applyBorder="1" applyAlignment="1" quotePrefix="1">
      <alignment horizontal="right"/>
    </xf>
    <xf numFmtId="6" fontId="11" fillId="32" borderId="16" xfId="0" applyNumberFormat="1" applyFont="1" applyFill="1" applyBorder="1" applyAlignment="1">
      <alignment horizontal="right"/>
    </xf>
    <xf numFmtId="16" fontId="11" fillId="32" borderId="12" xfId="0" applyNumberFormat="1" applyFont="1" applyFill="1" applyBorder="1" applyAlignment="1" quotePrefix="1">
      <alignment horizontal="center"/>
    </xf>
    <xf numFmtId="16" fontId="11" fillId="32" borderId="31" xfId="0" applyNumberFormat="1" applyFont="1" applyFill="1" applyBorder="1" applyAlignment="1">
      <alignment horizontal="center"/>
    </xf>
    <xf numFmtId="0" fontId="11" fillId="32" borderId="31" xfId="0" applyFont="1" applyFill="1" applyBorder="1" applyAlignment="1" quotePrefix="1">
      <alignment horizontal="center"/>
    </xf>
    <xf numFmtId="0" fontId="11" fillId="32" borderId="31" xfId="0" applyFont="1" applyFill="1" applyBorder="1" applyAlignment="1">
      <alignment horizontal="center"/>
    </xf>
    <xf numFmtId="6" fontId="11" fillId="32" borderId="31" xfId="0" applyNumberFormat="1" applyFont="1" applyFill="1" applyBorder="1" applyAlignment="1" quotePrefix="1">
      <alignment horizontal="right"/>
    </xf>
    <xf numFmtId="6" fontId="11" fillId="32" borderId="31" xfId="0" applyNumberFormat="1" applyFont="1" applyFill="1" applyBorder="1" applyAlignment="1">
      <alignment horizontal="right"/>
    </xf>
    <xf numFmtId="8" fontId="11" fillId="32" borderId="26" xfId="0" applyNumberFormat="1" applyFont="1" applyFill="1" applyBorder="1" applyAlignment="1" quotePrefix="1">
      <alignment horizontal="center"/>
    </xf>
    <xf numFmtId="6" fontId="11" fillId="32" borderId="15" xfId="0" applyNumberFormat="1" applyFont="1" applyFill="1" applyBorder="1" applyAlignment="1" quotePrefix="1">
      <alignment horizontal="right"/>
    </xf>
    <xf numFmtId="6" fontId="11" fillId="32" borderId="26" xfId="0" applyNumberFormat="1" applyFont="1" applyFill="1" applyBorder="1" applyAlignment="1">
      <alignment/>
    </xf>
    <xf numFmtId="6" fontId="11" fillId="0" borderId="16" xfId="0" applyNumberFormat="1" applyFont="1" applyBorder="1" applyAlignment="1">
      <alignment/>
    </xf>
    <xf numFmtId="6" fontId="11" fillId="0" borderId="31" xfId="0" applyNumberFormat="1" applyFont="1" applyBorder="1" applyAlignment="1">
      <alignment/>
    </xf>
    <xf numFmtId="17" fontId="11" fillId="0" borderId="26" xfId="0" applyNumberFormat="1" applyFont="1" applyBorder="1" applyAlignment="1" quotePrefix="1">
      <alignment horizontal="center"/>
    </xf>
    <xf numFmtId="8" fontId="11" fillId="0" borderId="30" xfId="0" applyNumberFormat="1" applyFont="1" applyBorder="1" applyAlignment="1">
      <alignment horizontal="center"/>
    </xf>
    <xf numFmtId="6" fontId="11" fillId="0" borderId="29" xfId="0" applyNumberFormat="1" applyFont="1" applyBorder="1" applyAlignment="1">
      <alignment/>
    </xf>
    <xf numFmtId="0" fontId="2" fillId="32" borderId="26" xfId="0" applyFont="1" applyFill="1" applyBorder="1" applyAlignment="1">
      <alignment horizontal="center"/>
    </xf>
    <xf numFmtId="16" fontId="2" fillId="0" borderId="31" xfId="0" applyNumberFormat="1" applyFont="1" applyBorder="1" applyAlignment="1" quotePrefix="1">
      <alignment horizontal="center"/>
    </xf>
    <xf numFmtId="17" fontId="0" fillId="0" borderId="25" xfId="0" applyNumberFormat="1" applyFont="1" applyBorder="1" applyAlignment="1" quotePrefix="1">
      <alignment horizontal="center"/>
    </xf>
    <xf numFmtId="6" fontId="0" fillId="0" borderId="37" xfId="0" applyNumberFormat="1" applyFont="1" applyBorder="1" applyAlignment="1" quotePrefix="1">
      <alignment horizontal="right"/>
    </xf>
    <xf numFmtId="6" fontId="0" fillId="0" borderId="37" xfId="0" applyNumberFormat="1" applyFont="1" applyFill="1" applyBorder="1" applyAlignment="1">
      <alignment/>
    </xf>
    <xf numFmtId="8" fontId="0" fillId="0" borderId="25" xfId="0" applyNumberFormat="1" applyFont="1" applyFill="1" applyBorder="1" applyAlignment="1" quotePrefix="1">
      <alignment horizontal="center"/>
    </xf>
    <xf numFmtId="17" fontId="0" fillId="0" borderId="14" xfId="0" applyNumberFormat="1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78"/>
  <sheetViews>
    <sheetView tabSelected="1" zoomScalePageLayoutView="0" workbookViewId="0" topLeftCell="I84">
      <selection activeCell="M98" sqref="M98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0.00390625" style="0" customWidth="1"/>
    <col min="4" max="4" width="8.421875" style="0" customWidth="1"/>
    <col min="5" max="5" width="13.57421875" style="0" customWidth="1"/>
    <col min="6" max="6" width="6.71093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9.7109375" style="0" customWidth="1"/>
    <col min="13" max="13" width="12.140625" style="0" customWidth="1"/>
    <col min="14" max="14" width="20.140625" style="0" customWidth="1"/>
    <col min="15" max="15" width="19.8515625" style="104" customWidth="1"/>
    <col min="16" max="16" width="11.7109375" style="104" customWidth="1"/>
    <col min="17" max="17" width="14.7109375" style="0" customWidth="1"/>
  </cols>
  <sheetData>
    <row r="1" spans="1:17" ht="20.25">
      <c r="A1" s="1" t="s">
        <v>86</v>
      </c>
      <c r="B1" s="2"/>
      <c r="C1" s="2"/>
      <c r="D1" s="2"/>
      <c r="E1" s="2"/>
      <c r="F1" s="3"/>
      <c r="G1" s="3"/>
      <c r="H1" s="4"/>
      <c r="I1" s="3"/>
      <c r="J1" s="3"/>
      <c r="K1" s="3"/>
      <c r="M1" s="4"/>
      <c r="N1" s="3" t="s">
        <v>98</v>
      </c>
      <c r="O1" s="262" t="s">
        <v>101</v>
      </c>
      <c r="P1" s="105"/>
      <c r="Q1" s="262" t="s">
        <v>100</v>
      </c>
    </row>
    <row r="2" spans="1:16" ht="18">
      <c r="A2" s="149" t="s">
        <v>273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104" t="s">
        <v>85</v>
      </c>
    </row>
    <row r="3" spans="1:16" ht="18">
      <c r="A3" s="249" t="s">
        <v>274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263" t="s">
        <v>102</v>
      </c>
      <c r="P3" s="263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148"/>
      <c r="N4" s="3" t="s">
        <v>99</v>
      </c>
      <c r="O4" s="261" t="s">
        <v>103</v>
      </c>
    </row>
    <row r="5" spans="1:15" ht="12.75">
      <c r="A5" s="5"/>
      <c r="B5" s="2"/>
      <c r="C5" s="2"/>
      <c r="D5" s="2"/>
      <c r="E5" s="2"/>
      <c r="F5" s="3"/>
      <c r="G5" s="3"/>
      <c r="H5" s="4"/>
      <c r="I5" s="3"/>
      <c r="J5" s="3"/>
      <c r="K5" s="3"/>
      <c r="M5" s="4"/>
      <c r="N5" s="3"/>
      <c r="O5" s="827" t="s">
        <v>350</v>
      </c>
    </row>
    <row r="6" spans="1:14" ht="8.25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6" s="203" customFormat="1" ht="15">
      <c r="A7" s="203" t="s">
        <v>83</v>
      </c>
      <c r="B7" s="204"/>
      <c r="C7" s="204"/>
      <c r="D7" s="204"/>
      <c r="E7" s="204"/>
      <c r="F7" s="204"/>
      <c r="G7" s="204"/>
      <c r="H7" s="205"/>
      <c r="I7" s="204"/>
      <c r="J7" s="204"/>
      <c r="K7" s="204"/>
      <c r="M7" s="205"/>
      <c r="N7" s="204"/>
      <c r="O7" s="206"/>
      <c r="P7" s="206"/>
    </row>
    <row r="8" spans="1:16" s="203" customFormat="1" ht="15">
      <c r="A8" s="203" t="s">
        <v>84</v>
      </c>
      <c r="B8" s="204"/>
      <c r="C8" s="204"/>
      <c r="D8" s="204"/>
      <c r="E8" s="204"/>
      <c r="F8" s="204"/>
      <c r="G8" s="207"/>
      <c r="H8" s="208"/>
      <c r="I8" s="207"/>
      <c r="J8" s="207"/>
      <c r="K8" s="207"/>
      <c r="L8" s="209"/>
      <c r="M8" s="208"/>
      <c r="N8" s="207"/>
      <c r="O8" s="206"/>
      <c r="P8" s="206"/>
    </row>
    <row r="9" spans="1:16" s="212" customFormat="1" ht="12.75" customHeight="1">
      <c r="A9" s="203" t="s">
        <v>171</v>
      </c>
      <c r="B9" s="204"/>
      <c r="C9" s="204"/>
      <c r="D9" s="204"/>
      <c r="E9" s="204"/>
      <c r="F9" s="210"/>
      <c r="G9" s="210"/>
      <c r="H9" s="211"/>
      <c r="I9" s="210"/>
      <c r="J9" s="210"/>
      <c r="K9" s="210"/>
      <c r="M9" s="211"/>
      <c r="N9" s="210"/>
      <c r="O9" s="213"/>
      <c r="P9" s="213"/>
    </row>
    <row r="10" spans="1:14" ht="7.5" customHeight="1">
      <c r="A10" s="150"/>
      <c r="B10" s="2"/>
      <c r="C10" s="2"/>
      <c r="D10" s="2"/>
      <c r="E10" s="2"/>
      <c r="F10" s="3"/>
      <c r="G10" s="3"/>
      <c r="H10" s="4"/>
      <c r="I10" s="3"/>
      <c r="J10" s="3"/>
      <c r="K10" s="3"/>
      <c r="M10" s="4"/>
      <c r="N10" s="3"/>
    </row>
    <row r="11" spans="1:16" s="17" customFormat="1" ht="13.5" customHeight="1">
      <c r="A11" s="17" t="s">
        <v>235</v>
      </c>
      <c r="B11" s="2"/>
      <c r="C11" s="2"/>
      <c r="D11" s="2"/>
      <c r="E11" s="2"/>
      <c r="F11" s="214"/>
      <c r="G11" s="214"/>
      <c r="H11" s="20"/>
      <c r="I11" s="214"/>
      <c r="J11" s="214"/>
      <c r="K11" s="214"/>
      <c r="M11" s="20"/>
      <c r="N11" s="214"/>
      <c r="O11" s="215"/>
      <c r="P11" s="215"/>
    </row>
    <row r="12" spans="1:16" s="17" customFormat="1" ht="12.75">
      <c r="A12" s="17" t="s">
        <v>276</v>
      </c>
      <c r="B12" s="2"/>
      <c r="C12" s="2"/>
      <c r="D12" s="2"/>
      <c r="E12" s="2"/>
      <c r="F12" s="214"/>
      <c r="G12" s="214"/>
      <c r="H12" s="20"/>
      <c r="I12" s="214"/>
      <c r="J12" s="214"/>
      <c r="K12" s="214"/>
      <c r="M12" s="20"/>
      <c r="N12" s="214"/>
      <c r="O12" s="215"/>
      <c r="P12" s="215"/>
    </row>
    <row r="13" spans="1:17" s="17" customFormat="1" ht="12.75" customHeight="1">
      <c r="A13" s="17" t="s">
        <v>236</v>
      </c>
      <c r="B13" s="2"/>
      <c r="C13" s="2"/>
      <c r="D13" s="2"/>
      <c r="E13" s="2"/>
      <c r="F13" s="214"/>
      <c r="G13" s="20"/>
      <c r="H13" s="20"/>
      <c r="I13" s="20"/>
      <c r="J13" s="20"/>
      <c r="K13" s="20"/>
      <c r="L13" s="19"/>
      <c r="M13" s="20"/>
      <c r="N13" s="214"/>
      <c r="O13" s="215"/>
      <c r="P13" s="252"/>
      <c r="Q13" s="19"/>
    </row>
    <row r="14" spans="1:19" ht="6.75" customHeight="1">
      <c r="A14" s="147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199"/>
      <c r="N14" s="9"/>
      <c r="O14" s="106"/>
      <c r="P14" s="106"/>
      <c r="Q14" s="6"/>
      <c r="R14" s="6"/>
      <c r="S14" s="6"/>
    </row>
    <row r="15" spans="1:19" ht="14.25" customHeight="1">
      <c r="A15" s="6"/>
      <c r="B15" s="6"/>
      <c r="C15" s="6"/>
      <c r="D15" s="6"/>
      <c r="E15" s="6"/>
      <c r="F15" s="11"/>
      <c r="G15" s="6"/>
      <c r="H15" s="12"/>
      <c r="I15" s="13"/>
      <c r="J15" s="14"/>
      <c r="K15" s="15" t="s">
        <v>0</v>
      </c>
      <c r="L15" s="16"/>
      <c r="M15" s="216"/>
      <c r="N15" s="167"/>
      <c r="P15" s="106"/>
      <c r="Q15" s="6"/>
      <c r="R15" s="6"/>
      <c r="S15" s="6"/>
    </row>
    <row r="16" spans="1:19" ht="14.25" customHeight="1">
      <c r="A16" s="6"/>
      <c r="B16" s="6"/>
      <c r="C16" s="6"/>
      <c r="D16" s="200"/>
      <c r="E16" s="201"/>
      <c r="F16" s="198"/>
      <c r="G16" s="201"/>
      <c r="H16" s="18"/>
      <c r="I16" s="19" t="s">
        <v>1</v>
      </c>
      <c r="J16" s="20"/>
      <c r="K16" s="20"/>
      <c r="L16" s="10"/>
      <c r="M16" s="21">
        <v>85</v>
      </c>
      <c r="N16" s="167"/>
      <c r="O16" s="106"/>
      <c r="P16" s="106"/>
      <c r="Q16" s="6"/>
      <c r="R16" s="6"/>
      <c r="S16" s="6"/>
    </row>
    <row r="17" spans="1:19" ht="15" customHeight="1">
      <c r="A17" s="6"/>
      <c r="B17" s="6"/>
      <c r="C17" s="6"/>
      <c r="D17" s="202"/>
      <c r="E17" s="202"/>
      <c r="F17" s="187"/>
      <c r="G17" s="202"/>
      <c r="H17" s="18"/>
      <c r="I17" s="19" t="s">
        <v>2</v>
      </c>
      <c r="J17" s="20"/>
      <c r="K17" s="20"/>
      <c r="L17" s="10"/>
      <c r="M17" s="21" t="s">
        <v>351</v>
      </c>
      <c r="N17" s="180"/>
      <c r="O17" s="106"/>
      <c r="P17" s="106"/>
      <c r="Q17" s="6"/>
      <c r="R17" s="6"/>
      <c r="S17" s="6"/>
    </row>
    <row r="18" spans="1:19" ht="15" customHeight="1">
      <c r="A18" s="6"/>
      <c r="B18" s="202"/>
      <c r="C18" s="202"/>
      <c r="D18" s="202"/>
      <c r="E18" s="202"/>
      <c r="F18" s="187"/>
      <c r="G18" s="202"/>
      <c r="H18" s="23"/>
      <c r="I18" s="24" t="s">
        <v>3</v>
      </c>
      <c r="J18" s="25"/>
      <c r="K18" s="25"/>
      <c r="L18" s="26"/>
      <c r="M18" s="27">
        <v>77</v>
      </c>
      <c r="N18" s="180"/>
      <c r="O18" s="106"/>
      <c r="P18" s="106"/>
      <c r="Q18" s="6"/>
      <c r="R18" s="6"/>
      <c r="S18" s="6"/>
    </row>
    <row r="19" spans="1:19" ht="6.75" customHeight="1" thickBot="1">
      <c r="A19" s="6"/>
      <c r="B19" s="6"/>
      <c r="C19" s="6"/>
      <c r="D19" s="6"/>
      <c r="E19" s="6"/>
      <c r="F19" s="17"/>
      <c r="G19" s="6"/>
      <c r="H19" s="10"/>
      <c r="I19" s="19"/>
      <c r="J19" s="20"/>
      <c r="K19" s="20"/>
      <c r="L19" s="10"/>
      <c r="M19" s="22"/>
      <c r="N19" s="22"/>
      <c r="O19" s="106"/>
      <c r="P19" s="106"/>
      <c r="Q19" s="6"/>
      <c r="R19" s="6"/>
      <c r="S19" s="6"/>
    </row>
    <row r="20" spans="1:19" ht="12.75">
      <c r="A20" s="32" t="s">
        <v>4</v>
      </c>
      <c r="B20" s="32" t="s">
        <v>5</v>
      </c>
      <c r="C20" s="29" t="s">
        <v>105</v>
      </c>
      <c r="D20" s="32" t="s">
        <v>80</v>
      </c>
      <c r="E20" s="29" t="s">
        <v>6</v>
      </c>
      <c r="F20" s="29" t="s">
        <v>6</v>
      </c>
      <c r="G20" s="32" t="s">
        <v>7</v>
      </c>
      <c r="H20" s="31" t="s">
        <v>8</v>
      </c>
      <c r="I20" s="29" t="s">
        <v>9</v>
      </c>
      <c r="J20" s="29" t="s">
        <v>10</v>
      </c>
      <c r="K20" s="29" t="s">
        <v>11</v>
      </c>
      <c r="L20" s="32" t="s">
        <v>12</v>
      </c>
      <c r="M20" s="29" t="s">
        <v>13</v>
      </c>
      <c r="N20" s="32" t="s">
        <v>14</v>
      </c>
      <c r="O20" s="32" t="s">
        <v>15</v>
      </c>
      <c r="P20" s="255" t="s">
        <v>16</v>
      </c>
      <c r="Q20" s="32" t="s">
        <v>17</v>
      </c>
      <c r="R20" s="2"/>
      <c r="S20" s="2"/>
    </row>
    <row r="21" spans="1:19" ht="13.5" thickBot="1">
      <c r="A21" s="67"/>
      <c r="B21" s="34"/>
      <c r="C21" s="34"/>
      <c r="D21" s="35" t="s">
        <v>57</v>
      </c>
      <c r="E21" s="34" t="s">
        <v>18</v>
      </c>
      <c r="F21" s="28" t="s">
        <v>19</v>
      </c>
      <c r="G21" s="34"/>
      <c r="H21" s="28" t="s">
        <v>20</v>
      </c>
      <c r="I21" s="34"/>
      <c r="J21" s="36"/>
      <c r="K21" s="28"/>
      <c r="L21" s="34"/>
      <c r="M21" s="28" t="s">
        <v>21</v>
      </c>
      <c r="N21" s="34" t="s">
        <v>22</v>
      </c>
      <c r="O21" s="34" t="s">
        <v>22</v>
      </c>
      <c r="P21" s="28"/>
      <c r="Q21" s="34" t="s">
        <v>21</v>
      </c>
      <c r="R21" s="2"/>
      <c r="S21" s="2"/>
    </row>
    <row r="22" spans="1:19" ht="12.75">
      <c r="A22" s="132" t="s">
        <v>23</v>
      </c>
      <c r="B22" s="72" t="s">
        <v>19</v>
      </c>
      <c r="C22" s="42" t="s">
        <v>255</v>
      </c>
      <c r="D22" s="72">
        <v>2</v>
      </c>
      <c r="E22" s="42" t="s">
        <v>151</v>
      </c>
      <c r="F22" s="20" t="s">
        <v>277</v>
      </c>
      <c r="G22" s="30">
        <v>4</v>
      </c>
      <c r="H22" s="20">
        <v>4</v>
      </c>
      <c r="I22" s="42">
        <v>2</v>
      </c>
      <c r="J22" s="20">
        <v>1</v>
      </c>
      <c r="K22" s="42"/>
      <c r="L22" s="20">
        <v>3</v>
      </c>
      <c r="M22" s="42">
        <v>4339</v>
      </c>
      <c r="N22" s="718">
        <v>902600</v>
      </c>
      <c r="O22" s="42"/>
      <c r="P22" s="629">
        <v>651000</v>
      </c>
      <c r="Q22" s="541">
        <f>SUM(P22/M22)</f>
        <v>150.03457017746024</v>
      </c>
      <c r="R22" s="2"/>
      <c r="S22" s="2"/>
    </row>
    <row r="23" spans="1:19" ht="12.75">
      <c r="A23" s="47"/>
      <c r="B23" s="58"/>
      <c r="C23" s="371" t="s">
        <v>172</v>
      </c>
      <c r="D23" s="739"/>
      <c r="E23" s="370" t="s">
        <v>111</v>
      </c>
      <c r="F23" s="634" t="s">
        <v>173</v>
      </c>
      <c r="G23" s="369">
        <v>4</v>
      </c>
      <c r="H23" s="96">
        <v>4</v>
      </c>
      <c r="I23" s="369">
        <v>2</v>
      </c>
      <c r="J23" s="371" t="s">
        <v>27</v>
      </c>
      <c r="K23" s="270"/>
      <c r="L23" s="371">
        <v>3</v>
      </c>
      <c r="M23" s="272">
        <v>3575</v>
      </c>
      <c r="N23" s="372">
        <v>850000</v>
      </c>
      <c r="O23" s="499"/>
      <c r="P23" s="372">
        <v>750000</v>
      </c>
      <c r="Q23" s="635">
        <f>SUM(P23/M23)</f>
        <v>209.7902097902098</v>
      </c>
      <c r="R23" s="2"/>
      <c r="S23" s="2"/>
    </row>
    <row r="24" spans="1:17" s="17" customFormat="1" ht="12.75">
      <c r="A24" s="43"/>
      <c r="B24" s="30" t="s">
        <v>24</v>
      </c>
      <c r="C24" s="167" t="s">
        <v>292</v>
      </c>
      <c r="D24" s="30">
        <v>1</v>
      </c>
      <c r="E24" s="278" t="s">
        <v>277</v>
      </c>
      <c r="F24" s="326"/>
      <c r="G24" s="179">
        <v>4</v>
      </c>
      <c r="H24" s="180" t="s">
        <v>50</v>
      </c>
      <c r="I24" s="166">
        <v>2</v>
      </c>
      <c r="J24" s="167" t="s">
        <v>27</v>
      </c>
      <c r="K24" s="287" t="s">
        <v>28</v>
      </c>
      <c r="L24" s="167">
        <v>2</v>
      </c>
      <c r="M24" s="179">
        <v>4548</v>
      </c>
      <c r="N24" s="260">
        <v>2099000</v>
      </c>
      <c r="O24" s="269">
        <v>2099000</v>
      </c>
      <c r="P24" s="176"/>
      <c r="Q24" s="286">
        <f>SUM(O24/M24)</f>
        <v>461.5215479331574</v>
      </c>
    </row>
    <row r="25" spans="1:17" ht="12.75">
      <c r="A25" s="414"/>
      <c r="B25" s="48" t="s">
        <v>25</v>
      </c>
      <c r="C25" s="589"/>
      <c r="D25" s="364"/>
      <c r="E25" s="51"/>
      <c r="F25" s="52"/>
      <c r="G25" s="25"/>
      <c r="H25" s="96"/>
      <c r="I25" s="50"/>
      <c r="J25" s="25"/>
      <c r="K25" s="52"/>
      <c r="L25" s="25"/>
      <c r="M25" s="96"/>
      <c r="N25" s="196"/>
      <c r="O25" s="163"/>
      <c r="P25" s="99"/>
      <c r="Q25" s="60"/>
    </row>
    <row r="26" spans="1:17" s="17" customFormat="1" ht="13.5" thickBot="1">
      <c r="A26" s="55"/>
      <c r="B26" s="30" t="s">
        <v>26</v>
      </c>
      <c r="C26" s="20"/>
      <c r="D26" s="30"/>
      <c r="E26" s="352"/>
      <c r="F26" s="347"/>
      <c r="G26" s="348"/>
      <c r="H26" s="593"/>
      <c r="I26" s="348"/>
      <c r="J26" s="349"/>
      <c r="K26" s="350"/>
      <c r="L26" s="378"/>
      <c r="M26" s="348"/>
      <c r="N26" s="399"/>
      <c r="O26" s="399"/>
      <c r="P26" s="351"/>
      <c r="Q26" s="353"/>
    </row>
    <row r="27" spans="1:17" s="17" customFormat="1" ht="12.75">
      <c r="A27" s="47" t="s">
        <v>29</v>
      </c>
      <c r="B27" s="38" t="s">
        <v>19</v>
      </c>
      <c r="C27" s="39" t="s">
        <v>167</v>
      </c>
      <c r="D27" s="717">
        <v>1</v>
      </c>
      <c r="E27" s="622" t="s">
        <v>114</v>
      </c>
      <c r="F27" s="300" t="s">
        <v>109</v>
      </c>
      <c r="G27" s="301">
        <v>4</v>
      </c>
      <c r="H27" s="96">
        <v>4</v>
      </c>
      <c r="I27" s="302">
        <v>1</v>
      </c>
      <c r="J27" s="303" t="s">
        <v>27</v>
      </c>
      <c r="K27" s="324" t="s">
        <v>31</v>
      </c>
      <c r="L27" s="282">
        <v>2.5</v>
      </c>
      <c r="M27" s="325">
        <v>3545</v>
      </c>
      <c r="N27" s="304">
        <v>799000</v>
      </c>
      <c r="O27" s="305"/>
      <c r="P27" s="304">
        <v>610000</v>
      </c>
      <c r="Q27" s="306">
        <f>SUM(P27/M27)</f>
        <v>172.07334273624824</v>
      </c>
    </row>
    <row r="28" spans="1:17" s="17" customFormat="1" ht="12.75">
      <c r="A28" s="47"/>
      <c r="B28" s="30" t="s">
        <v>24</v>
      </c>
      <c r="C28" s="231" t="s">
        <v>278</v>
      </c>
      <c r="D28" s="30"/>
      <c r="E28" s="667" t="s">
        <v>277</v>
      </c>
      <c r="F28" s="721"/>
      <c r="G28" s="183">
        <v>4</v>
      </c>
      <c r="H28" s="487">
        <v>5</v>
      </c>
      <c r="I28" s="185">
        <v>2</v>
      </c>
      <c r="J28" s="184" t="s">
        <v>27</v>
      </c>
      <c r="K28" s="488" t="s">
        <v>28</v>
      </c>
      <c r="L28" s="487" t="s">
        <v>108</v>
      </c>
      <c r="M28" s="183">
        <v>4223</v>
      </c>
      <c r="N28" s="582">
        <v>1049900</v>
      </c>
      <c r="O28" s="582">
        <v>1049900</v>
      </c>
      <c r="P28" s="722"/>
      <c r="Q28" s="618">
        <f>SUM(O28/M28)</f>
        <v>248.61472886573526</v>
      </c>
    </row>
    <row r="29" spans="1:17" s="17" customFormat="1" ht="12.75">
      <c r="A29" s="43"/>
      <c r="B29" s="30" t="s">
        <v>25</v>
      </c>
      <c r="C29" s="231" t="s">
        <v>220</v>
      </c>
      <c r="D29" s="30"/>
      <c r="E29" s="667" t="s">
        <v>109</v>
      </c>
      <c r="F29" s="721"/>
      <c r="G29" s="183">
        <v>5</v>
      </c>
      <c r="H29" s="487">
        <v>6</v>
      </c>
      <c r="I29" s="185">
        <v>2</v>
      </c>
      <c r="J29" s="184" t="s">
        <v>27</v>
      </c>
      <c r="K29" s="488" t="s">
        <v>81</v>
      </c>
      <c r="L29" s="184">
        <v>3</v>
      </c>
      <c r="M29" s="183">
        <v>4418</v>
      </c>
      <c r="N29" s="582">
        <v>1489000</v>
      </c>
      <c r="O29" s="582">
        <v>1375000</v>
      </c>
      <c r="P29" s="722"/>
      <c r="Q29" s="618">
        <f>SUM(O29/M29)</f>
        <v>311.22679945676776</v>
      </c>
    </row>
    <row r="30" spans="1:17" s="17" customFormat="1" ht="12.75">
      <c r="A30" s="47"/>
      <c r="B30" s="48"/>
      <c r="C30" s="589"/>
      <c r="D30" s="48">
        <v>4</v>
      </c>
      <c r="E30" s="315" t="s">
        <v>293</v>
      </c>
      <c r="F30" s="63"/>
      <c r="G30" s="70" t="s">
        <v>168</v>
      </c>
      <c r="H30" s="76" t="s">
        <v>169</v>
      </c>
      <c r="I30" s="115">
        <v>2</v>
      </c>
      <c r="J30" s="42" t="s">
        <v>27</v>
      </c>
      <c r="K30" s="19" t="s">
        <v>34</v>
      </c>
      <c r="L30" s="115" t="s">
        <v>145</v>
      </c>
      <c r="M30" s="76" t="s">
        <v>256</v>
      </c>
      <c r="N30" s="225" t="s">
        <v>294</v>
      </c>
      <c r="O30" s="298" t="s">
        <v>257</v>
      </c>
      <c r="P30" s="107"/>
      <c r="Q30" s="254" t="s">
        <v>295</v>
      </c>
    </row>
    <row r="31" spans="1:17" s="17" customFormat="1" ht="13.5" thickBot="1">
      <c r="A31" s="55"/>
      <c r="B31" s="34" t="s">
        <v>26</v>
      </c>
      <c r="C31" s="20"/>
      <c r="D31" s="30"/>
      <c r="E31" s="352"/>
      <c r="F31" s="347"/>
      <c r="G31" s="348"/>
      <c r="H31" s="363"/>
      <c r="I31" s="348"/>
      <c r="J31" s="349"/>
      <c r="K31" s="350"/>
      <c r="L31" s="378"/>
      <c r="M31" s="348"/>
      <c r="N31" s="399"/>
      <c r="O31" s="399"/>
      <c r="P31" s="351"/>
      <c r="Q31" s="353"/>
    </row>
    <row r="32" spans="1:17" ht="12.75">
      <c r="A32" s="413" t="s">
        <v>32</v>
      </c>
      <c r="B32" s="72" t="s">
        <v>19</v>
      </c>
      <c r="C32" s="535" t="s">
        <v>176</v>
      </c>
      <c r="D32" s="32">
        <v>6</v>
      </c>
      <c r="E32" s="530" t="s">
        <v>123</v>
      </c>
      <c r="F32" s="531" t="s">
        <v>30</v>
      </c>
      <c r="G32" s="532">
        <v>3</v>
      </c>
      <c r="H32" s="533">
        <v>3</v>
      </c>
      <c r="I32" s="534">
        <v>1</v>
      </c>
      <c r="J32" s="535" t="s">
        <v>27</v>
      </c>
      <c r="K32" s="536"/>
      <c r="L32" s="533">
        <v>2</v>
      </c>
      <c r="M32" s="537">
        <v>2585</v>
      </c>
      <c r="N32" s="538">
        <v>659000</v>
      </c>
      <c r="O32" s="539"/>
      <c r="P32" s="540">
        <v>525000</v>
      </c>
      <c r="Q32" s="541">
        <f aca="true" t="shared" si="0" ref="Q32:Q37">SUM(P32/M32)</f>
        <v>203.09477756286267</v>
      </c>
    </row>
    <row r="33" spans="1:17" ht="12.75">
      <c r="A33" s="47"/>
      <c r="B33" s="30"/>
      <c r="C33" s="20" t="s">
        <v>244</v>
      </c>
      <c r="D33" s="30"/>
      <c r="E33" s="315" t="s">
        <v>119</v>
      </c>
      <c r="F33" s="63" t="s">
        <v>243</v>
      </c>
      <c r="G33" s="76">
        <v>3</v>
      </c>
      <c r="H33" s="115">
        <v>3</v>
      </c>
      <c r="I33" s="20">
        <v>1</v>
      </c>
      <c r="J33" s="42" t="s">
        <v>27</v>
      </c>
      <c r="K33" s="740" t="s">
        <v>81</v>
      </c>
      <c r="L33" s="115">
        <v>2</v>
      </c>
      <c r="M33" s="76">
        <v>2585</v>
      </c>
      <c r="N33" s="225">
        <v>769000</v>
      </c>
      <c r="O33" s="228"/>
      <c r="P33" s="107">
        <v>650000</v>
      </c>
      <c r="Q33" s="46">
        <f t="shared" si="0"/>
        <v>251.4506769825919</v>
      </c>
    </row>
    <row r="34" spans="1:17" ht="12.75">
      <c r="A34" s="37"/>
      <c r="B34" s="30"/>
      <c r="C34" s="167" t="s">
        <v>175</v>
      </c>
      <c r="D34" s="166"/>
      <c r="E34" s="442" t="s">
        <v>126</v>
      </c>
      <c r="F34" s="443" t="s">
        <v>151</v>
      </c>
      <c r="G34" s="317">
        <v>3</v>
      </c>
      <c r="H34" s="529" t="s">
        <v>129</v>
      </c>
      <c r="I34" s="317">
        <v>1</v>
      </c>
      <c r="J34" s="318" t="s">
        <v>27</v>
      </c>
      <c r="K34" s="543" t="s">
        <v>28</v>
      </c>
      <c r="L34" s="318">
        <v>2</v>
      </c>
      <c r="M34" s="316">
        <v>2831</v>
      </c>
      <c r="N34" s="491">
        <v>769900</v>
      </c>
      <c r="O34" s="544"/>
      <c r="P34" s="491">
        <v>740000</v>
      </c>
      <c r="Q34" s="545">
        <f t="shared" si="0"/>
        <v>261.39173436948073</v>
      </c>
    </row>
    <row r="35" spans="1:17" s="17" customFormat="1" ht="12.75">
      <c r="A35" s="92"/>
      <c r="B35" s="42"/>
      <c r="C35" s="20" t="s">
        <v>177</v>
      </c>
      <c r="D35" s="69"/>
      <c r="E35" s="628" t="s">
        <v>30</v>
      </c>
      <c r="F35" s="632" t="s">
        <v>163</v>
      </c>
      <c r="G35" s="623">
        <v>4</v>
      </c>
      <c r="H35" s="631" t="s">
        <v>107</v>
      </c>
      <c r="I35" s="327">
        <v>2</v>
      </c>
      <c r="J35" s="630" t="s">
        <v>27</v>
      </c>
      <c r="K35" s="626" t="s">
        <v>81</v>
      </c>
      <c r="L35" s="630">
        <v>2</v>
      </c>
      <c r="M35" s="267">
        <v>3407</v>
      </c>
      <c r="N35" s="629">
        <v>889900</v>
      </c>
      <c r="O35" s="627"/>
      <c r="P35" s="629">
        <v>790000</v>
      </c>
      <c r="Q35" s="564">
        <f t="shared" si="0"/>
        <v>231.87555033754035</v>
      </c>
    </row>
    <row r="36" spans="1:17" s="17" customFormat="1" ht="12.75">
      <c r="A36" s="92"/>
      <c r="B36" s="42"/>
      <c r="C36" s="20" t="s">
        <v>178</v>
      </c>
      <c r="D36" s="69"/>
      <c r="E36" s="633" t="s">
        <v>121</v>
      </c>
      <c r="F36" s="634" t="s">
        <v>163</v>
      </c>
      <c r="G36" s="369">
        <v>4</v>
      </c>
      <c r="H36" s="370" t="s">
        <v>107</v>
      </c>
      <c r="I36" s="369">
        <v>2</v>
      </c>
      <c r="J36" s="371" t="s">
        <v>27</v>
      </c>
      <c r="K36" s="270" t="s">
        <v>81</v>
      </c>
      <c r="L36" s="371">
        <v>2</v>
      </c>
      <c r="M36" s="272">
        <v>3672</v>
      </c>
      <c r="N36" s="372">
        <v>1075000</v>
      </c>
      <c r="O36" s="499"/>
      <c r="P36" s="372">
        <v>975000</v>
      </c>
      <c r="Q36" s="635">
        <f t="shared" si="0"/>
        <v>265.52287581699346</v>
      </c>
    </row>
    <row r="37" spans="1:17" ht="12.75">
      <c r="A37" s="47"/>
      <c r="B37" s="48"/>
      <c r="C37" s="234" t="s">
        <v>174</v>
      </c>
      <c r="D37" s="234"/>
      <c r="E37" s="442" t="s">
        <v>117</v>
      </c>
      <c r="F37" s="443" t="s">
        <v>35</v>
      </c>
      <c r="G37" s="444">
        <v>6</v>
      </c>
      <c r="H37" s="445" t="s">
        <v>118</v>
      </c>
      <c r="I37" s="444">
        <v>2</v>
      </c>
      <c r="J37" s="316" t="s">
        <v>27</v>
      </c>
      <c r="K37" s="446" t="s">
        <v>28</v>
      </c>
      <c r="L37" s="316">
        <v>2</v>
      </c>
      <c r="M37" s="318">
        <v>3829</v>
      </c>
      <c r="N37" s="319">
        <v>949000</v>
      </c>
      <c r="O37" s="447"/>
      <c r="P37" s="319">
        <v>759120</v>
      </c>
      <c r="Q37" s="448">
        <f t="shared" si="0"/>
        <v>198.25541916949595</v>
      </c>
    </row>
    <row r="38" spans="1:17" ht="12.75">
      <c r="A38" s="47"/>
      <c r="B38" s="30" t="s">
        <v>24</v>
      </c>
      <c r="C38" s="231" t="s">
        <v>221</v>
      </c>
      <c r="D38" s="231"/>
      <c r="E38" s="723" t="s">
        <v>156</v>
      </c>
      <c r="F38" s="724"/>
      <c r="G38" s="492">
        <v>3</v>
      </c>
      <c r="H38" s="493" t="s">
        <v>129</v>
      </c>
      <c r="I38" s="492">
        <v>1</v>
      </c>
      <c r="J38" s="725" t="s">
        <v>27</v>
      </c>
      <c r="K38" s="726"/>
      <c r="L38" s="725">
        <v>2</v>
      </c>
      <c r="M38" s="727">
        <v>2831</v>
      </c>
      <c r="N38" s="728">
        <v>729900</v>
      </c>
      <c r="O38" s="729">
        <v>714900</v>
      </c>
      <c r="P38" s="728"/>
      <c r="Q38" s="693">
        <f>SUM(O38/M38)</f>
        <v>252.52560932532674</v>
      </c>
    </row>
    <row r="39" spans="1:17" s="17" customFormat="1" ht="12.75">
      <c r="A39" s="47"/>
      <c r="B39" s="30" t="s">
        <v>25</v>
      </c>
      <c r="C39" s="231" t="s">
        <v>222</v>
      </c>
      <c r="D39" s="231"/>
      <c r="E39" s="442" t="s">
        <v>186</v>
      </c>
      <c r="F39" s="443"/>
      <c r="G39" s="444">
        <v>4</v>
      </c>
      <c r="H39" s="445" t="s">
        <v>107</v>
      </c>
      <c r="I39" s="444">
        <v>2</v>
      </c>
      <c r="J39" s="316" t="s">
        <v>27</v>
      </c>
      <c r="K39" s="446"/>
      <c r="L39" s="316">
        <v>2</v>
      </c>
      <c r="M39" s="318">
        <v>3404</v>
      </c>
      <c r="N39" s="319">
        <v>799000</v>
      </c>
      <c r="O39" s="447">
        <v>749000</v>
      </c>
      <c r="P39" s="319"/>
      <c r="Q39" s="448">
        <f>SUM(O39/M39)</f>
        <v>220.0352526439483</v>
      </c>
    </row>
    <row r="40" spans="1:17" s="17" customFormat="1" ht="12.75">
      <c r="A40" s="47"/>
      <c r="B40" s="48"/>
      <c r="C40" s="58"/>
      <c r="D40" s="48">
        <v>5</v>
      </c>
      <c r="E40" s="465" t="s">
        <v>258</v>
      </c>
      <c r="F40" s="466"/>
      <c r="G40" s="494" t="s">
        <v>140</v>
      </c>
      <c r="H40" s="467" t="s">
        <v>140</v>
      </c>
      <c r="I40" s="468" t="s">
        <v>58</v>
      </c>
      <c r="J40" s="469" t="s">
        <v>27</v>
      </c>
      <c r="K40" s="470" t="s">
        <v>81</v>
      </c>
      <c r="L40" s="468">
        <v>2</v>
      </c>
      <c r="M40" s="467" t="s">
        <v>259</v>
      </c>
      <c r="N40" s="471" t="s">
        <v>260</v>
      </c>
      <c r="O40" s="472" t="s">
        <v>296</v>
      </c>
      <c r="P40" s="473"/>
      <c r="Q40" s="474" t="s">
        <v>297</v>
      </c>
    </row>
    <row r="41" spans="1:18" ht="12.75" hidden="1">
      <c r="A41" s="47"/>
      <c r="B41" s="30"/>
      <c r="C41" s="40"/>
      <c r="D41" s="30"/>
      <c r="E41" s="41" t="s">
        <v>35</v>
      </c>
      <c r="F41" s="41" t="s">
        <v>35</v>
      </c>
      <c r="G41" s="30">
        <v>3</v>
      </c>
      <c r="H41" s="20">
        <v>3</v>
      </c>
      <c r="I41" s="42">
        <v>1</v>
      </c>
      <c r="J41" s="42" t="s">
        <v>27</v>
      </c>
      <c r="K41" s="19" t="s">
        <v>34</v>
      </c>
      <c r="L41" s="42">
        <v>2</v>
      </c>
      <c r="M41" s="71">
        <v>2859</v>
      </c>
      <c r="N41" s="107">
        <v>750000</v>
      </c>
      <c r="O41" s="98">
        <v>750000</v>
      </c>
      <c r="P41" s="153">
        <v>715000</v>
      </c>
      <c r="Q41" s="46">
        <f aca="true" t="shared" si="1" ref="Q41:Q46">SUM(O41/M41)</f>
        <v>262.3294858342078</v>
      </c>
      <c r="R41" s="61"/>
    </row>
    <row r="42" spans="1:18" ht="12.75" hidden="1">
      <c r="A42" s="47"/>
      <c r="B42" s="30"/>
      <c r="C42" s="40"/>
      <c r="D42" s="30"/>
      <c r="E42" s="49" t="s">
        <v>35</v>
      </c>
      <c r="F42" s="49" t="s">
        <v>35</v>
      </c>
      <c r="G42" s="50">
        <v>3</v>
      </c>
      <c r="H42" s="25">
        <v>3</v>
      </c>
      <c r="I42" s="50">
        <v>1</v>
      </c>
      <c r="J42" s="50" t="s">
        <v>27</v>
      </c>
      <c r="K42" s="24" t="s">
        <v>34</v>
      </c>
      <c r="L42" s="50">
        <v>2</v>
      </c>
      <c r="M42" s="62">
        <v>2859</v>
      </c>
      <c r="N42" s="108">
        <v>750000</v>
      </c>
      <c r="O42" s="99">
        <v>750000</v>
      </c>
      <c r="P42" s="230">
        <v>750000</v>
      </c>
      <c r="Q42" s="60">
        <f t="shared" si="1"/>
        <v>262.3294858342078</v>
      </c>
      <c r="R42" s="61"/>
    </row>
    <row r="43" spans="1:18" ht="12.75" hidden="1">
      <c r="A43" s="47"/>
      <c r="B43" s="30"/>
      <c r="C43" s="40"/>
      <c r="D43" s="30"/>
      <c r="E43" s="63" t="s">
        <v>36</v>
      </c>
      <c r="F43" s="63" t="s">
        <v>36</v>
      </c>
      <c r="G43" s="30">
        <v>4</v>
      </c>
      <c r="H43" s="20">
        <v>4</v>
      </c>
      <c r="I43" s="42">
        <v>2</v>
      </c>
      <c r="J43" s="42" t="s">
        <v>27</v>
      </c>
      <c r="K43" s="190"/>
      <c r="L43" s="20">
        <v>2</v>
      </c>
      <c r="M43" s="42">
        <v>3407</v>
      </c>
      <c r="N43" s="107">
        <v>729000</v>
      </c>
      <c r="O43" s="98">
        <v>729000</v>
      </c>
      <c r="P43" s="153">
        <v>729000</v>
      </c>
      <c r="Q43" s="46">
        <f t="shared" si="1"/>
        <v>213.97123569122394</v>
      </c>
      <c r="R43" s="61"/>
    </row>
    <row r="44" spans="1:18" ht="12.75" hidden="1">
      <c r="A44" s="47"/>
      <c r="B44" s="30"/>
      <c r="C44" s="30"/>
      <c r="D44" s="30"/>
      <c r="E44" s="41" t="s">
        <v>35</v>
      </c>
      <c r="F44" s="41" t="s">
        <v>35</v>
      </c>
      <c r="G44" s="42">
        <v>4</v>
      </c>
      <c r="H44" s="20">
        <v>4</v>
      </c>
      <c r="I44" s="42">
        <v>2</v>
      </c>
      <c r="J44" s="42" t="s">
        <v>27</v>
      </c>
      <c r="K44" s="190" t="s">
        <v>28</v>
      </c>
      <c r="L44" s="20">
        <v>2</v>
      </c>
      <c r="M44" s="42">
        <v>3407</v>
      </c>
      <c r="N44" s="107">
        <v>789000</v>
      </c>
      <c r="O44" s="98">
        <v>789000</v>
      </c>
      <c r="P44" s="153">
        <v>789000</v>
      </c>
      <c r="Q44" s="46">
        <f t="shared" si="1"/>
        <v>231.58203698268272</v>
      </c>
      <c r="R44" s="61"/>
    </row>
    <row r="45" spans="1:18" ht="12.75" hidden="1">
      <c r="A45" s="47"/>
      <c r="B45" s="30"/>
      <c r="C45" s="30"/>
      <c r="D45" s="30"/>
      <c r="E45" s="41" t="s">
        <v>30</v>
      </c>
      <c r="F45" s="41" t="s">
        <v>30</v>
      </c>
      <c r="G45" s="42">
        <v>4</v>
      </c>
      <c r="H45" s="20">
        <v>4</v>
      </c>
      <c r="I45" s="42">
        <v>2</v>
      </c>
      <c r="J45" s="42" t="s">
        <v>27</v>
      </c>
      <c r="K45" s="190" t="s">
        <v>34</v>
      </c>
      <c r="L45" s="20">
        <v>2</v>
      </c>
      <c r="M45" s="42">
        <v>3407</v>
      </c>
      <c r="N45" s="107">
        <v>824900</v>
      </c>
      <c r="O45" s="98">
        <v>824900</v>
      </c>
      <c r="P45" s="153">
        <v>824900</v>
      </c>
      <c r="Q45" s="46">
        <f t="shared" si="1"/>
        <v>242.1191664220722</v>
      </c>
      <c r="R45" s="61"/>
    </row>
    <row r="46" spans="1:17" ht="12.75" hidden="1">
      <c r="A46" s="43"/>
      <c r="B46" s="30"/>
      <c r="C46" s="30"/>
      <c r="D46" s="30"/>
      <c r="E46" s="63" t="s">
        <v>37</v>
      </c>
      <c r="F46" s="63" t="s">
        <v>37</v>
      </c>
      <c r="G46" s="42">
        <v>4</v>
      </c>
      <c r="H46" s="20">
        <v>4</v>
      </c>
      <c r="I46" s="42">
        <v>2</v>
      </c>
      <c r="J46" s="42" t="s">
        <v>27</v>
      </c>
      <c r="K46" s="190" t="s">
        <v>34</v>
      </c>
      <c r="L46" s="20">
        <v>2</v>
      </c>
      <c r="M46" s="42">
        <v>3407</v>
      </c>
      <c r="N46" s="107">
        <v>879000</v>
      </c>
      <c r="O46" s="98">
        <v>879000</v>
      </c>
      <c r="P46" s="153">
        <v>879000</v>
      </c>
      <c r="Q46" s="46">
        <f t="shared" si="1"/>
        <v>257.99823891987086</v>
      </c>
    </row>
    <row r="47" spans="1:17" ht="13.5" thickBot="1">
      <c r="A47" s="64"/>
      <c r="B47" s="34" t="s">
        <v>26</v>
      </c>
      <c r="C47" s="142"/>
      <c r="D47" s="34"/>
      <c r="E47" s="268"/>
      <c r="F47" s="65"/>
      <c r="G47" s="587"/>
      <c r="H47" s="67"/>
      <c r="I47" s="66"/>
      <c r="J47" s="67"/>
      <c r="K47" s="588"/>
      <c r="L47" s="67"/>
      <c r="M47" s="136"/>
      <c r="N47" s="233"/>
      <c r="O47" s="259"/>
      <c r="P47" s="548"/>
      <c r="Q47" s="138"/>
    </row>
    <row r="48" spans="1:17" ht="12.75">
      <c r="A48" s="37" t="s">
        <v>38</v>
      </c>
      <c r="B48" s="40" t="s">
        <v>19</v>
      </c>
      <c r="C48" s="584" t="s">
        <v>181</v>
      </c>
      <c r="D48" s="546">
        <v>9</v>
      </c>
      <c r="E48" s="567" t="s">
        <v>121</v>
      </c>
      <c r="F48" s="135" t="s">
        <v>182</v>
      </c>
      <c r="G48" s="251">
        <v>3</v>
      </c>
      <c r="H48" s="506" t="s">
        <v>42</v>
      </c>
      <c r="I48" s="504">
        <v>2</v>
      </c>
      <c r="J48" s="547" t="s">
        <v>40</v>
      </c>
      <c r="K48" s="638" t="s">
        <v>28</v>
      </c>
      <c r="L48" s="547">
        <v>2</v>
      </c>
      <c r="M48" s="637">
        <v>2374</v>
      </c>
      <c r="N48" s="507">
        <v>274900</v>
      </c>
      <c r="O48" s="586"/>
      <c r="P48" s="549">
        <v>184000</v>
      </c>
      <c r="Q48" s="567">
        <f aca="true" t="shared" si="2" ref="Q48:Q56">SUM(P48/M48)</f>
        <v>77.50631844987363</v>
      </c>
    </row>
    <row r="49" spans="1:17" ht="12.75">
      <c r="A49" s="37"/>
      <c r="B49" s="40"/>
      <c r="C49" s="584" t="s">
        <v>280</v>
      </c>
      <c r="D49" s="546"/>
      <c r="E49" s="567" t="s">
        <v>163</v>
      </c>
      <c r="F49" s="91" t="s">
        <v>277</v>
      </c>
      <c r="G49" s="115">
        <v>3</v>
      </c>
      <c r="H49" s="506" t="s">
        <v>39</v>
      </c>
      <c r="I49" s="504">
        <v>2</v>
      </c>
      <c r="J49" s="547" t="s">
        <v>40</v>
      </c>
      <c r="K49" s="585"/>
      <c r="L49" s="547">
        <v>2</v>
      </c>
      <c r="M49" s="504">
        <v>2480</v>
      </c>
      <c r="N49" s="507">
        <v>239000</v>
      </c>
      <c r="O49" s="586"/>
      <c r="P49" s="549">
        <v>194000</v>
      </c>
      <c r="Q49" s="567">
        <f t="shared" si="2"/>
        <v>78.2258064516129</v>
      </c>
    </row>
    <row r="50" spans="1:17" ht="12.75">
      <c r="A50" s="37"/>
      <c r="B50" s="40"/>
      <c r="C50" s="584" t="s">
        <v>254</v>
      </c>
      <c r="D50" s="546"/>
      <c r="E50" s="636" t="s">
        <v>123</v>
      </c>
      <c r="F50" s="41" t="s">
        <v>243</v>
      </c>
      <c r="G50" s="115">
        <v>3</v>
      </c>
      <c r="H50" s="506" t="s">
        <v>42</v>
      </c>
      <c r="I50" s="504">
        <v>2</v>
      </c>
      <c r="J50" s="547" t="s">
        <v>40</v>
      </c>
      <c r="K50" s="585" t="s">
        <v>28</v>
      </c>
      <c r="L50" s="547">
        <v>2</v>
      </c>
      <c r="M50" s="504">
        <v>2470</v>
      </c>
      <c r="N50" s="507">
        <v>335000</v>
      </c>
      <c r="O50" s="586"/>
      <c r="P50" s="549">
        <v>205000</v>
      </c>
      <c r="Q50" s="567">
        <f t="shared" si="2"/>
        <v>82.99595141700405</v>
      </c>
    </row>
    <row r="51" spans="1:17" ht="12.75">
      <c r="A51" s="37"/>
      <c r="B51" s="30"/>
      <c r="C51" s="167" t="s">
        <v>223</v>
      </c>
      <c r="D51" s="30"/>
      <c r="E51" s="278" t="s">
        <v>106</v>
      </c>
      <c r="F51" s="326" t="s">
        <v>243</v>
      </c>
      <c r="G51" s="179">
        <v>3</v>
      </c>
      <c r="H51" s="180" t="s">
        <v>42</v>
      </c>
      <c r="I51" s="166">
        <v>2</v>
      </c>
      <c r="J51" s="167" t="s">
        <v>27</v>
      </c>
      <c r="K51" s="287"/>
      <c r="L51" s="167">
        <v>2</v>
      </c>
      <c r="M51" s="179">
        <v>2133</v>
      </c>
      <c r="N51" s="260">
        <v>349000</v>
      </c>
      <c r="O51" s="269"/>
      <c r="P51" s="176">
        <v>253500</v>
      </c>
      <c r="Q51" s="286">
        <f t="shared" si="2"/>
        <v>118.84669479606188</v>
      </c>
    </row>
    <row r="52" spans="1:17" ht="12.75">
      <c r="A52" s="37"/>
      <c r="B52" s="40"/>
      <c r="C52" s="584" t="s">
        <v>180</v>
      </c>
      <c r="D52" s="546"/>
      <c r="E52" s="636" t="s">
        <v>156</v>
      </c>
      <c r="F52" s="63" t="s">
        <v>163</v>
      </c>
      <c r="G52" s="115">
        <v>3</v>
      </c>
      <c r="H52" s="506" t="s">
        <v>39</v>
      </c>
      <c r="I52" s="504">
        <v>2</v>
      </c>
      <c r="J52" s="547" t="s">
        <v>40</v>
      </c>
      <c r="K52" s="585" t="s">
        <v>28</v>
      </c>
      <c r="L52" s="547">
        <v>2</v>
      </c>
      <c r="M52" s="504">
        <v>2480</v>
      </c>
      <c r="N52" s="507">
        <v>299750</v>
      </c>
      <c r="O52" s="586"/>
      <c r="P52" s="505">
        <v>290000</v>
      </c>
      <c r="Q52" s="567">
        <f t="shared" si="2"/>
        <v>116.93548387096774</v>
      </c>
    </row>
    <row r="53" spans="1:17" ht="12.75" customHeight="1">
      <c r="A53" s="47"/>
      <c r="B53" s="40"/>
      <c r="C53" s="166" t="s">
        <v>225</v>
      </c>
      <c r="D53" s="40"/>
      <c r="E53" s="509" t="s">
        <v>155</v>
      </c>
      <c r="F53" s="309" t="s">
        <v>243</v>
      </c>
      <c r="G53" s="322">
        <v>3</v>
      </c>
      <c r="H53" s="542" t="s">
        <v>42</v>
      </c>
      <c r="I53" s="322">
        <v>2</v>
      </c>
      <c r="J53" s="309" t="s">
        <v>40</v>
      </c>
      <c r="K53" s="359"/>
      <c r="L53" s="542">
        <v>2</v>
      </c>
      <c r="M53" s="323">
        <v>2374</v>
      </c>
      <c r="N53" s="335">
        <v>335000</v>
      </c>
      <c r="O53" s="508"/>
      <c r="P53" s="560">
        <v>305000</v>
      </c>
      <c r="Q53" s="510">
        <f t="shared" si="2"/>
        <v>128.47514743049706</v>
      </c>
    </row>
    <row r="54" spans="1:17" ht="12.75">
      <c r="A54" s="37"/>
      <c r="B54" s="40"/>
      <c r="C54" s="584" t="s">
        <v>234</v>
      </c>
      <c r="D54" s="546"/>
      <c r="E54" s="636" t="s">
        <v>156</v>
      </c>
      <c r="F54" s="63" t="s">
        <v>109</v>
      </c>
      <c r="G54" s="76">
        <v>3</v>
      </c>
      <c r="H54" s="698" t="s">
        <v>42</v>
      </c>
      <c r="I54" s="506">
        <v>2</v>
      </c>
      <c r="J54" s="584" t="s">
        <v>40</v>
      </c>
      <c r="K54" s="503" t="s">
        <v>31</v>
      </c>
      <c r="L54" s="695">
        <v>2</v>
      </c>
      <c r="M54" s="504">
        <v>2575</v>
      </c>
      <c r="N54" s="507">
        <v>349000</v>
      </c>
      <c r="O54" s="697"/>
      <c r="P54" s="696">
        <v>320000</v>
      </c>
      <c r="Q54" s="567">
        <f t="shared" si="2"/>
        <v>124.27184466019418</v>
      </c>
    </row>
    <row r="55" spans="1:17" ht="12.75">
      <c r="A55" s="37"/>
      <c r="B55" s="30"/>
      <c r="C55" s="167" t="s">
        <v>179</v>
      </c>
      <c r="D55" s="30"/>
      <c r="E55" s="744" t="s">
        <v>35</v>
      </c>
      <c r="F55" s="748" t="s">
        <v>155</v>
      </c>
      <c r="G55" s="745">
        <v>3</v>
      </c>
      <c r="H55" s="749" t="s">
        <v>42</v>
      </c>
      <c r="I55" s="746">
        <v>2</v>
      </c>
      <c r="J55" s="439" t="s">
        <v>40</v>
      </c>
      <c r="K55" s="747" t="s">
        <v>31</v>
      </c>
      <c r="L55" s="439">
        <v>2</v>
      </c>
      <c r="M55" s="745">
        <v>2716</v>
      </c>
      <c r="N55" s="750">
        <v>375000</v>
      </c>
      <c r="O55" s="508"/>
      <c r="P55" s="750">
        <v>325000</v>
      </c>
      <c r="Q55" s="751">
        <f t="shared" si="2"/>
        <v>119.66126656848306</v>
      </c>
    </row>
    <row r="56" spans="1:17" ht="12.75">
      <c r="A56" s="37"/>
      <c r="B56" s="58"/>
      <c r="C56" s="234" t="s">
        <v>279</v>
      </c>
      <c r="D56" s="48"/>
      <c r="E56" s="458" t="s">
        <v>136</v>
      </c>
      <c r="F56" s="477" t="s">
        <v>277</v>
      </c>
      <c r="G56" s="478">
        <v>3</v>
      </c>
      <c r="H56" s="479">
        <v>2</v>
      </c>
      <c r="I56" s="480">
        <v>2</v>
      </c>
      <c r="J56" s="481" t="s">
        <v>40</v>
      </c>
      <c r="K56" s="482"/>
      <c r="L56" s="481">
        <v>1</v>
      </c>
      <c r="M56" s="478">
        <v>2349</v>
      </c>
      <c r="N56" s="483">
        <v>495000</v>
      </c>
      <c r="O56" s="743"/>
      <c r="P56" s="743">
        <v>435000</v>
      </c>
      <c r="Q56" s="484">
        <f t="shared" si="2"/>
        <v>185.1851851851852</v>
      </c>
    </row>
    <row r="57" spans="1:17" ht="12.75">
      <c r="A57" s="37"/>
      <c r="B57" s="30" t="s">
        <v>24</v>
      </c>
      <c r="C57" s="231" t="s">
        <v>224</v>
      </c>
      <c r="D57" s="40"/>
      <c r="E57" s="806" t="s">
        <v>163</v>
      </c>
      <c r="F57" s="807"/>
      <c r="G57" s="745">
        <v>2</v>
      </c>
      <c r="H57" s="808" t="s">
        <v>153</v>
      </c>
      <c r="I57" s="746">
        <v>1</v>
      </c>
      <c r="J57" s="809" t="s">
        <v>27</v>
      </c>
      <c r="K57" s="747"/>
      <c r="L57" s="809">
        <v>2</v>
      </c>
      <c r="M57" s="745">
        <v>1918</v>
      </c>
      <c r="N57" s="810">
        <v>249900</v>
      </c>
      <c r="O57" s="508">
        <v>249900</v>
      </c>
      <c r="P57" s="811"/>
      <c r="Q57" s="510">
        <f>SUM(O57/M57)</f>
        <v>130.2919708029197</v>
      </c>
    </row>
    <row r="58" spans="1:17" ht="12.75">
      <c r="A58" s="37"/>
      <c r="B58" s="30" t="s">
        <v>25</v>
      </c>
      <c r="C58" s="231" t="s">
        <v>298</v>
      </c>
      <c r="D58" s="30"/>
      <c r="E58" s="458" t="s">
        <v>277</v>
      </c>
      <c r="F58" s="477"/>
      <c r="G58" s="478">
        <v>2</v>
      </c>
      <c r="H58" s="479">
        <v>2</v>
      </c>
      <c r="I58" s="480">
        <v>1</v>
      </c>
      <c r="J58" s="481"/>
      <c r="K58" s="482"/>
      <c r="L58" s="481">
        <v>2</v>
      </c>
      <c r="M58" s="478">
        <v>1965</v>
      </c>
      <c r="N58" s="804">
        <v>429000</v>
      </c>
      <c r="O58" s="483">
        <v>429000</v>
      </c>
      <c r="P58" s="805"/>
      <c r="Q58" s="812">
        <f>SUM(O58/M58)</f>
        <v>218.3206106870229</v>
      </c>
    </row>
    <row r="59" spans="1:17" s="17" customFormat="1" ht="12.75">
      <c r="A59" s="43"/>
      <c r="B59" s="48"/>
      <c r="C59" s="53"/>
      <c r="D59" s="48">
        <v>5</v>
      </c>
      <c r="E59" s="465" t="s">
        <v>299</v>
      </c>
      <c r="F59" s="476"/>
      <c r="G59" s="467" t="s">
        <v>141</v>
      </c>
      <c r="H59" s="468" t="s">
        <v>142</v>
      </c>
      <c r="I59" s="467" t="s">
        <v>58</v>
      </c>
      <c r="J59" s="468" t="s">
        <v>143</v>
      </c>
      <c r="K59" s="470"/>
      <c r="L59" s="469">
        <v>2</v>
      </c>
      <c r="M59" s="467" t="s">
        <v>261</v>
      </c>
      <c r="N59" s="471" t="s">
        <v>300</v>
      </c>
      <c r="O59" s="471" t="s">
        <v>300</v>
      </c>
      <c r="P59" s="473"/>
      <c r="Q59" s="474" t="s">
        <v>301</v>
      </c>
    </row>
    <row r="60" spans="1:254" ht="12.75" hidden="1">
      <c r="A60" s="47"/>
      <c r="B60" s="48"/>
      <c r="C60" s="48"/>
      <c r="D60" s="48"/>
      <c r="E60" s="394"/>
      <c r="F60" s="240"/>
      <c r="G60" s="170">
        <v>3</v>
      </c>
      <c r="H60" s="397" t="s">
        <v>42</v>
      </c>
      <c r="I60" s="238">
        <v>2</v>
      </c>
      <c r="J60" s="237" t="s">
        <v>27</v>
      </c>
      <c r="K60" s="242"/>
      <c r="L60" s="238">
        <v>2</v>
      </c>
      <c r="M60" s="237" t="s">
        <v>60</v>
      </c>
      <c r="N60" s="241">
        <v>349000</v>
      </c>
      <c r="O60" s="241">
        <v>349000</v>
      </c>
      <c r="P60" s="241">
        <v>349990</v>
      </c>
      <c r="Q60" s="239">
        <v>135.92</v>
      </c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  <c r="DP60" s="198"/>
      <c r="DQ60" s="198"/>
      <c r="DR60" s="198"/>
      <c r="DS60" s="198"/>
      <c r="DT60" s="198"/>
      <c r="DU60" s="198"/>
      <c r="DV60" s="198"/>
      <c r="DW60" s="198"/>
      <c r="DX60" s="198"/>
      <c r="DY60" s="198"/>
      <c r="DZ60" s="198"/>
      <c r="EA60" s="198"/>
      <c r="EB60" s="198"/>
      <c r="EC60" s="198"/>
      <c r="ED60" s="198"/>
      <c r="EE60" s="198"/>
      <c r="EF60" s="198"/>
      <c r="EG60" s="198"/>
      <c r="EH60" s="198"/>
      <c r="EI60" s="198"/>
      <c r="EJ60" s="198"/>
      <c r="EK60" s="198"/>
      <c r="EL60" s="198"/>
      <c r="EM60" s="198"/>
      <c r="EN60" s="198"/>
      <c r="EO60" s="198"/>
      <c r="EP60" s="198"/>
      <c r="EQ60" s="198"/>
      <c r="ER60" s="198"/>
      <c r="ES60" s="198"/>
      <c r="ET60" s="198"/>
      <c r="EU60" s="198"/>
      <c r="EV60" s="198"/>
      <c r="EW60" s="198"/>
      <c r="EX60" s="198"/>
      <c r="EY60" s="198"/>
      <c r="EZ60" s="198"/>
      <c r="FA60" s="198"/>
      <c r="FB60" s="198"/>
      <c r="FC60" s="198"/>
      <c r="FD60" s="198"/>
      <c r="FE60" s="198"/>
      <c r="FF60" s="198"/>
      <c r="FG60" s="198"/>
      <c r="FH60" s="198"/>
      <c r="FI60" s="198"/>
      <c r="FJ60" s="198"/>
      <c r="FK60" s="198"/>
      <c r="FL60" s="198"/>
      <c r="FM60" s="198"/>
      <c r="FN60" s="198"/>
      <c r="FO60" s="198"/>
      <c r="FP60" s="198"/>
      <c r="FQ60" s="198"/>
      <c r="FR60" s="198"/>
      <c r="FS60" s="198"/>
      <c r="FT60" s="198"/>
      <c r="FU60" s="198"/>
      <c r="FV60" s="198"/>
      <c r="FW60" s="198"/>
      <c r="FX60" s="198"/>
      <c r="FY60" s="198"/>
      <c r="FZ60" s="198"/>
      <c r="GA60" s="198"/>
      <c r="GB60" s="198"/>
      <c r="GC60" s="198"/>
      <c r="GD60" s="198"/>
      <c r="GE60" s="198"/>
      <c r="GF60" s="198"/>
      <c r="GG60" s="198"/>
      <c r="GH60" s="198"/>
      <c r="GI60" s="198"/>
      <c r="GJ60" s="198"/>
      <c r="GK60" s="198"/>
      <c r="GL60" s="198"/>
      <c r="GM60" s="198"/>
      <c r="GN60" s="198"/>
      <c r="GO60" s="198"/>
      <c r="GP60" s="198"/>
      <c r="GQ60" s="198"/>
      <c r="GR60" s="198"/>
      <c r="GS60" s="198"/>
      <c r="GT60" s="198"/>
      <c r="GU60" s="198"/>
      <c r="GV60" s="198"/>
      <c r="GW60" s="198"/>
      <c r="GX60" s="198"/>
      <c r="GY60" s="198"/>
      <c r="GZ60" s="198"/>
      <c r="HA60" s="198"/>
      <c r="HB60" s="198"/>
      <c r="HC60" s="198"/>
      <c r="HD60" s="198"/>
      <c r="HE60" s="198"/>
      <c r="HF60" s="198"/>
      <c r="HG60" s="198"/>
      <c r="HH60" s="198"/>
      <c r="HI60" s="198"/>
      <c r="HJ60" s="198"/>
      <c r="HK60" s="198"/>
      <c r="HL60" s="198"/>
      <c r="HM60" s="198"/>
      <c r="HN60" s="198"/>
      <c r="HO60" s="198"/>
      <c r="HP60" s="198"/>
      <c r="HQ60" s="198"/>
      <c r="HR60" s="198"/>
      <c r="HS60" s="198"/>
      <c r="HT60" s="198"/>
      <c r="HU60" s="198"/>
      <c r="HV60" s="198"/>
      <c r="HW60" s="198"/>
      <c r="HX60" s="198"/>
      <c r="HY60" s="198"/>
      <c r="HZ60" s="198"/>
      <c r="IA60" s="198"/>
      <c r="IB60" s="198"/>
      <c r="IC60" s="198"/>
      <c r="ID60" s="198"/>
      <c r="IE60" s="198"/>
      <c r="IF60" s="198"/>
      <c r="IG60" s="198"/>
      <c r="IH60" s="198"/>
      <c r="II60" s="198"/>
      <c r="IJ60" s="198"/>
      <c r="IK60" s="198"/>
      <c r="IL60" s="198"/>
      <c r="IM60" s="198"/>
      <c r="IN60" s="198"/>
      <c r="IO60" s="198"/>
      <c r="IP60" s="198"/>
      <c r="IQ60" s="198"/>
      <c r="IR60" s="198"/>
      <c r="IS60" s="198"/>
      <c r="IT60" s="198"/>
    </row>
    <row r="61" spans="1:254" ht="12.75" hidden="1">
      <c r="A61" s="47"/>
      <c r="B61" s="30"/>
      <c r="C61" s="68"/>
      <c r="D61" s="30"/>
      <c r="E61" s="167" t="s">
        <v>44</v>
      </c>
      <c r="F61" s="243" t="s">
        <v>35</v>
      </c>
      <c r="G61" s="235">
        <v>3</v>
      </c>
      <c r="H61" s="395" t="s">
        <v>39</v>
      </c>
      <c r="I61" s="235">
        <v>2</v>
      </c>
      <c r="J61" s="236" t="s">
        <v>40</v>
      </c>
      <c r="K61" s="244" t="s">
        <v>28</v>
      </c>
      <c r="L61" s="245">
        <v>2</v>
      </c>
      <c r="M61" s="245">
        <v>2450</v>
      </c>
      <c r="N61" s="246">
        <v>395000</v>
      </c>
      <c r="O61" s="246">
        <v>395000</v>
      </c>
      <c r="P61" s="246">
        <v>395000</v>
      </c>
      <c r="Q61" s="247">
        <f aca="true" t="shared" si="3" ref="Q61:Q66">SUM(O61/M61)</f>
        <v>161.22448979591837</v>
      </c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  <c r="DX61" s="198"/>
      <c r="DY61" s="198"/>
      <c r="DZ61" s="198"/>
      <c r="EA61" s="198"/>
      <c r="EB61" s="198"/>
      <c r="EC61" s="198"/>
      <c r="ED61" s="198"/>
      <c r="EE61" s="198"/>
      <c r="EF61" s="198"/>
      <c r="EG61" s="198"/>
      <c r="EH61" s="198"/>
      <c r="EI61" s="198"/>
      <c r="EJ61" s="198"/>
      <c r="EK61" s="198"/>
      <c r="EL61" s="198"/>
      <c r="EM61" s="198"/>
      <c r="EN61" s="198"/>
      <c r="EO61" s="198"/>
      <c r="EP61" s="198"/>
      <c r="EQ61" s="198"/>
      <c r="ER61" s="198"/>
      <c r="ES61" s="198"/>
      <c r="ET61" s="198"/>
      <c r="EU61" s="198"/>
      <c r="EV61" s="198"/>
      <c r="EW61" s="198"/>
      <c r="EX61" s="198"/>
      <c r="EY61" s="198"/>
      <c r="EZ61" s="198"/>
      <c r="FA61" s="198"/>
      <c r="FB61" s="198"/>
      <c r="FC61" s="198"/>
      <c r="FD61" s="198"/>
      <c r="FE61" s="198"/>
      <c r="FF61" s="198"/>
      <c r="FG61" s="198"/>
      <c r="FH61" s="198"/>
      <c r="FI61" s="198"/>
      <c r="FJ61" s="198"/>
      <c r="FK61" s="198"/>
      <c r="FL61" s="198"/>
      <c r="FM61" s="198"/>
      <c r="FN61" s="198"/>
      <c r="FO61" s="198"/>
      <c r="FP61" s="198"/>
      <c r="FQ61" s="198"/>
      <c r="FR61" s="198"/>
      <c r="FS61" s="198"/>
      <c r="FT61" s="198"/>
      <c r="FU61" s="198"/>
      <c r="FV61" s="198"/>
      <c r="FW61" s="198"/>
      <c r="FX61" s="198"/>
      <c r="FY61" s="198"/>
      <c r="FZ61" s="198"/>
      <c r="GA61" s="198"/>
      <c r="GB61" s="198"/>
      <c r="GC61" s="198"/>
      <c r="GD61" s="198"/>
      <c r="GE61" s="198"/>
      <c r="GF61" s="198"/>
      <c r="GG61" s="198"/>
      <c r="GH61" s="198"/>
      <c r="GI61" s="198"/>
      <c r="GJ61" s="198"/>
      <c r="GK61" s="198"/>
      <c r="GL61" s="198"/>
      <c r="GM61" s="198"/>
      <c r="GN61" s="198"/>
      <c r="GO61" s="198"/>
      <c r="GP61" s="198"/>
      <c r="GQ61" s="198"/>
      <c r="GR61" s="198"/>
      <c r="GS61" s="198"/>
      <c r="GT61" s="198"/>
      <c r="GU61" s="198"/>
      <c r="GV61" s="198"/>
      <c r="GW61" s="198"/>
      <c r="GX61" s="198"/>
      <c r="GY61" s="198"/>
      <c r="GZ61" s="198"/>
      <c r="HA61" s="198"/>
      <c r="HB61" s="198"/>
      <c r="HC61" s="198"/>
      <c r="HD61" s="198"/>
      <c r="HE61" s="198"/>
      <c r="HF61" s="198"/>
      <c r="HG61" s="198"/>
      <c r="HH61" s="198"/>
      <c r="HI61" s="198"/>
      <c r="HJ61" s="198"/>
      <c r="HK61" s="198"/>
      <c r="HL61" s="198"/>
      <c r="HM61" s="198"/>
      <c r="HN61" s="198"/>
      <c r="HO61" s="198"/>
      <c r="HP61" s="198"/>
      <c r="HQ61" s="198"/>
      <c r="HR61" s="198"/>
      <c r="HS61" s="198"/>
      <c r="HT61" s="198"/>
      <c r="HU61" s="198"/>
      <c r="HV61" s="198"/>
      <c r="HW61" s="198"/>
      <c r="HX61" s="198"/>
      <c r="HY61" s="198"/>
      <c r="HZ61" s="198"/>
      <c r="IA61" s="198"/>
      <c r="IB61" s="198"/>
      <c r="IC61" s="198"/>
      <c r="ID61" s="198"/>
      <c r="IE61" s="198"/>
      <c r="IF61" s="198"/>
      <c r="IG61" s="198"/>
      <c r="IH61" s="198"/>
      <c r="II61" s="198"/>
      <c r="IJ61" s="198"/>
      <c r="IK61" s="198"/>
      <c r="IL61" s="198"/>
      <c r="IM61" s="198"/>
      <c r="IN61" s="198"/>
      <c r="IO61" s="198"/>
      <c r="IP61" s="198"/>
      <c r="IQ61" s="198"/>
      <c r="IR61" s="198"/>
      <c r="IS61" s="198"/>
      <c r="IT61" s="198"/>
    </row>
    <row r="62" spans="1:17" s="17" customFormat="1" ht="13.5" thickBot="1">
      <c r="A62" s="92"/>
      <c r="B62" s="34" t="s">
        <v>26</v>
      </c>
      <c r="C62" s="677"/>
      <c r="D62" s="34"/>
      <c r="E62" s="788"/>
      <c r="F62" s="789"/>
      <c r="G62" s="679"/>
      <c r="H62" s="790"/>
      <c r="I62" s="685"/>
      <c r="J62" s="677"/>
      <c r="K62" s="689"/>
      <c r="L62" s="677"/>
      <c r="M62" s="679"/>
      <c r="N62" s="791"/>
      <c r="O62" s="792"/>
      <c r="P62" s="793"/>
      <c r="Q62" s="690"/>
    </row>
    <row r="63" spans="1:17" ht="12.75" hidden="1">
      <c r="A63" s="47"/>
      <c r="B63" s="30" t="s">
        <v>24</v>
      </c>
      <c r="C63" s="30"/>
      <c r="D63" s="30"/>
      <c r="E63" s="40" t="s">
        <v>46</v>
      </c>
      <c r="F63" s="115" t="s">
        <v>41</v>
      </c>
      <c r="G63" s="72">
        <v>5</v>
      </c>
      <c r="H63" s="396" t="s">
        <v>47</v>
      </c>
      <c r="I63" s="4">
        <v>2</v>
      </c>
      <c r="J63" s="77" t="s">
        <v>27</v>
      </c>
      <c r="K63" s="79" t="s">
        <v>31</v>
      </c>
      <c r="L63" s="80">
        <v>3</v>
      </c>
      <c r="M63" s="80">
        <v>5300</v>
      </c>
      <c r="N63" s="111">
        <v>2495000</v>
      </c>
      <c r="O63" s="111">
        <v>2495000</v>
      </c>
      <c r="P63" s="111">
        <v>2495000</v>
      </c>
      <c r="Q63" s="81">
        <f t="shared" si="3"/>
        <v>470.75471698113205</v>
      </c>
    </row>
    <row r="64" spans="1:17" ht="12.75" hidden="1">
      <c r="A64" s="414"/>
      <c r="B64" s="30" t="s">
        <v>25</v>
      </c>
      <c r="C64" s="30"/>
      <c r="D64" s="30"/>
      <c r="E64" s="40" t="s">
        <v>48</v>
      </c>
      <c r="F64" s="115" t="s">
        <v>49</v>
      </c>
      <c r="G64" s="20">
        <v>5</v>
      </c>
      <c r="H64" s="396" t="s">
        <v>50</v>
      </c>
      <c r="I64" s="4">
        <v>2</v>
      </c>
      <c r="J64" s="77" t="s">
        <v>27</v>
      </c>
      <c r="K64" s="79" t="s">
        <v>28</v>
      </c>
      <c r="L64" s="80">
        <v>4</v>
      </c>
      <c r="M64" s="80">
        <v>5600</v>
      </c>
      <c r="N64" s="111">
        <v>2895000</v>
      </c>
      <c r="O64" s="111">
        <v>2895000</v>
      </c>
      <c r="P64" s="111">
        <v>2925000</v>
      </c>
      <c r="Q64" s="81">
        <f t="shared" si="3"/>
        <v>516.9642857142857</v>
      </c>
    </row>
    <row r="65" spans="1:17" ht="12.75" hidden="1">
      <c r="A65" s="414"/>
      <c r="B65" s="30"/>
      <c r="C65" s="30"/>
      <c r="D65" s="30"/>
      <c r="E65" s="40" t="s">
        <v>51</v>
      </c>
      <c r="F65" s="115" t="s">
        <v>43</v>
      </c>
      <c r="G65" s="20">
        <v>5</v>
      </c>
      <c r="H65" s="396" t="s">
        <v>52</v>
      </c>
      <c r="I65" s="4">
        <v>2</v>
      </c>
      <c r="J65" s="77" t="s">
        <v>27</v>
      </c>
      <c r="K65" s="79" t="s">
        <v>34</v>
      </c>
      <c r="L65" s="80">
        <v>4</v>
      </c>
      <c r="M65" s="80">
        <v>6406</v>
      </c>
      <c r="N65" s="111">
        <v>3650000</v>
      </c>
      <c r="O65" s="111">
        <v>3650000</v>
      </c>
      <c r="P65" s="111">
        <v>3650000</v>
      </c>
      <c r="Q65" s="81">
        <f t="shared" si="3"/>
        <v>569.7783328129879</v>
      </c>
    </row>
    <row r="66" spans="1:17" ht="13.5" customHeight="1" hidden="1">
      <c r="A66" s="414"/>
      <c r="B66" s="30"/>
      <c r="C66" s="30"/>
      <c r="D66" s="30"/>
      <c r="E66" s="40" t="s">
        <v>53</v>
      </c>
      <c r="F66" s="42" t="s">
        <v>33</v>
      </c>
      <c r="G66" s="20">
        <v>5</v>
      </c>
      <c r="H66" s="396" t="s">
        <v>52</v>
      </c>
      <c r="I66" s="4">
        <v>1</v>
      </c>
      <c r="J66" s="77" t="s">
        <v>27</v>
      </c>
      <c r="K66" s="79" t="s">
        <v>34</v>
      </c>
      <c r="L66" s="80">
        <v>3</v>
      </c>
      <c r="M66" s="80">
        <v>6928</v>
      </c>
      <c r="N66" s="111">
        <v>3995000</v>
      </c>
      <c r="O66" s="111">
        <v>3995000</v>
      </c>
      <c r="P66" s="111">
        <v>3995000</v>
      </c>
      <c r="Q66" s="81">
        <f t="shared" si="3"/>
        <v>576.6454965357967</v>
      </c>
    </row>
    <row r="67" spans="1:63" ht="13.5" customHeight="1">
      <c r="A67" s="413" t="s">
        <v>45</v>
      </c>
      <c r="B67" s="48" t="s">
        <v>19</v>
      </c>
      <c r="C67" s="25"/>
      <c r="D67" s="48"/>
      <c r="E67" s="83"/>
      <c r="F67" s="59"/>
      <c r="G67" s="97"/>
      <c r="H67" s="96"/>
      <c r="I67" s="25"/>
      <c r="J67" s="50"/>
      <c r="K67" s="24"/>
      <c r="L67" s="50"/>
      <c r="M67" s="25"/>
      <c r="N67" s="108"/>
      <c r="O67" s="99"/>
      <c r="P67" s="108"/>
      <c r="Q67" s="60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</row>
    <row r="68" spans="1:17" ht="12.75" hidden="1">
      <c r="A68" s="414"/>
      <c r="B68" s="48"/>
      <c r="C68" s="48"/>
      <c r="D68" s="280"/>
      <c r="E68" s="40" t="s">
        <v>54</v>
      </c>
      <c r="F68" s="63" t="s">
        <v>55</v>
      </c>
      <c r="G68" s="71">
        <v>5</v>
      </c>
      <c r="H68" s="78" t="s">
        <v>56</v>
      </c>
      <c r="I68" s="4">
        <v>2</v>
      </c>
      <c r="J68" s="77" t="s">
        <v>27</v>
      </c>
      <c r="K68" s="79" t="s">
        <v>34</v>
      </c>
      <c r="L68" s="79" t="s">
        <v>34</v>
      </c>
      <c r="M68" s="4">
        <v>3</v>
      </c>
      <c r="N68" s="77">
        <v>7048</v>
      </c>
      <c r="O68" s="111">
        <v>5950000</v>
      </c>
      <c r="P68" s="111">
        <v>5500000</v>
      </c>
      <c r="Q68" s="79"/>
    </row>
    <row r="69" spans="1:17" s="356" customFormat="1" ht="12.75">
      <c r="A69" s="415"/>
      <c r="B69" s="354" t="s">
        <v>24</v>
      </c>
      <c r="C69" s="376"/>
      <c r="D69" s="380"/>
      <c r="E69" s="323"/>
      <c r="F69" s="381"/>
      <c r="G69" s="322"/>
      <c r="H69" s="382"/>
      <c r="I69" s="323"/>
      <c r="J69" s="380"/>
      <c r="K69" s="379"/>
      <c r="L69" s="382"/>
      <c r="M69" s="322"/>
      <c r="N69" s="383"/>
      <c r="O69" s="360"/>
      <c r="P69" s="384"/>
      <c r="Q69" s="355"/>
    </row>
    <row r="70" spans="1:50" ht="12.75" customHeight="1">
      <c r="A70" s="414"/>
      <c r="B70" s="48" t="s">
        <v>25</v>
      </c>
      <c r="C70" s="48"/>
      <c r="D70" s="375"/>
      <c r="E70" s="51"/>
      <c r="F70" s="59"/>
      <c r="G70" s="162"/>
      <c r="H70" s="96"/>
      <c r="I70" s="25"/>
      <c r="J70" s="50"/>
      <c r="K70" s="340"/>
      <c r="L70" s="96"/>
      <c r="M70" s="51"/>
      <c r="N70" s="163"/>
      <c r="O70" s="196"/>
      <c r="P70" s="108"/>
      <c r="Q70" s="194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</row>
    <row r="71" spans="1:17" s="356" customFormat="1" ht="13.5" thickBot="1">
      <c r="A71" s="377"/>
      <c r="B71" s="336" t="s">
        <v>26</v>
      </c>
      <c r="C71" s="640"/>
      <c r="D71" s="336"/>
      <c r="E71" s="641"/>
      <c r="F71" s="601"/>
      <c r="G71" s="594"/>
      <c r="H71" s="363"/>
      <c r="I71" s="596"/>
      <c r="J71" s="593"/>
      <c r="K71" s="642"/>
      <c r="L71" s="363"/>
      <c r="M71" s="594"/>
      <c r="N71" s="339"/>
      <c r="O71" s="339"/>
      <c r="P71" s="597"/>
      <c r="Q71" s="612"/>
    </row>
    <row r="72" spans="1:17" s="356" customFormat="1" ht="12.75">
      <c r="A72" s="47" t="s">
        <v>61</v>
      </c>
      <c r="B72" s="32" t="s">
        <v>19</v>
      </c>
      <c r="C72" s="647" t="s">
        <v>240</v>
      </c>
      <c r="D72" s="624">
        <v>2</v>
      </c>
      <c r="E72" s="647" t="s">
        <v>156</v>
      </c>
      <c r="F72" s="625" t="s">
        <v>163</v>
      </c>
      <c r="G72" s="32">
        <v>4</v>
      </c>
      <c r="H72" s="76" t="s">
        <v>62</v>
      </c>
      <c r="I72" s="535">
        <v>1</v>
      </c>
      <c r="J72" s="20" t="s">
        <v>27</v>
      </c>
      <c r="K72" s="644" t="s">
        <v>31</v>
      </c>
      <c r="L72" s="20">
        <v>2</v>
      </c>
      <c r="M72" s="535">
        <v>3449</v>
      </c>
      <c r="N72" s="627"/>
      <c r="O72" s="643"/>
      <c r="P72" s="563">
        <v>800000</v>
      </c>
      <c r="Q72" s="571">
        <f>SUM(P72/M72)</f>
        <v>231.9512902290519</v>
      </c>
    </row>
    <row r="73" spans="1:17" ht="12.75">
      <c r="A73" s="47"/>
      <c r="B73" s="48"/>
      <c r="C73" s="50" t="s">
        <v>241</v>
      </c>
      <c r="D73" s="648"/>
      <c r="E73" s="96" t="s">
        <v>119</v>
      </c>
      <c r="F73" s="333" t="s">
        <v>30</v>
      </c>
      <c r="G73" s="50">
        <v>4</v>
      </c>
      <c r="H73" s="51" t="s">
        <v>62</v>
      </c>
      <c r="I73" s="50">
        <v>1</v>
      </c>
      <c r="J73" s="25" t="s">
        <v>27</v>
      </c>
      <c r="K73" s="373" t="s">
        <v>31</v>
      </c>
      <c r="L73" s="25">
        <v>2</v>
      </c>
      <c r="M73" s="50">
        <v>3449</v>
      </c>
      <c r="N73" s="649">
        <v>1049000</v>
      </c>
      <c r="O73" s="108"/>
      <c r="P73" s="99">
        <v>862500</v>
      </c>
      <c r="Q73" s="314">
        <f>SUM(P73/M73)</f>
        <v>250.07248477819658</v>
      </c>
    </row>
    <row r="74" spans="1:17" ht="12.75">
      <c r="A74" s="47"/>
      <c r="B74" s="30" t="s">
        <v>24</v>
      </c>
      <c r="C74" s="231"/>
      <c r="D74" s="428"/>
      <c r="E74" s="180"/>
      <c r="F74" s="79"/>
      <c r="G74" s="167"/>
      <c r="H74" s="179"/>
      <c r="I74" s="166"/>
      <c r="J74" s="167"/>
      <c r="K74" s="287"/>
      <c r="L74" s="167"/>
      <c r="M74" s="166"/>
      <c r="N74" s="176"/>
      <c r="O74" s="175"/>
      <c r="P74" s="176"/>
      <c r="Q74" s="288"/>
    </row>
    <row r="75" spans="1:17" ht="12.75">
      <c r="A75" s="414"/>
      <c r="B75" s="48" t="s">
        <v>25</v>
      </c>
      <c r="C75" s="234"/>
      <c r="D75" s="364"/>
      <c r="E75" s="51"/>
      <c r="F75" s="52"/>
      <c r="G75" s="25"/>
      <c r="H75" s="96"/>
      <c r="I75" s="50"/>
      <c r="J75" s="25"/>
      <c r="K75" s="52"/>
      <c r="L75" s="25"/>
      <c r="M75" s="96"/>
      <c r="N75" s="196"/>
      <c r="O75" s="163"/>
      <c r="P75" s="99"/>
      <c r="Q75" s="60"/>
    </row>
    <row r="76" spans="1:17" ht="12.75" hidden="1">
      <c r="A76" s="414"/>
      <c r="B76" s="30" t="s">
        <v>26</v>
      </c>
      <c r="C76" s="40"/>
      <c r="D76" s="30"/>
      <c r="E76" s="160" t="s">
        <v>55</v>
      </c>
      <c r="F76" s="20"/>
      <c r="G76" s="30">
        <v>4</v>
      </c>
      <c r="H76" s="76" t="s">
        <v>62</v>
      </c>
      <c r="I76" s="42">
        <v>1</v>
      </c>
      <c r="J76" s="20" t="s">
        <v>27</v>
      </c>
      <c r="K76" s="43"/>
      <c r="L76" s="20">
        <v>2</v>
      </c>
      <c r="M76" s="42">
        <v>3449</v>
      </c>
      <c r="N76" s="45">
        <v>795000</v>
      </c>
      <c r="O76" s="44">
        <v>675000</v>
      </c>
      <c r="P76" s="44"/>
      <c r="Q76" s="102">
        <f>SUM(O76/M76)</f>
        <v>195.70890113076254</v>
      </c>
    </row>
    <row r="77" spans="1:17" ht="12.75" hidden="1">
      <c r="A77" s="414"/>
      <c r="B77" s="30"/>
      <c r="C77" s="30"/>
      <c r="D77" s="30"/>
      <c r="E77" s="117" t="s">
        <v>63</v>
      </c>
      <c r="F77" s="42"/>
      <c r="G77" s="20">
        <v>4</v>
      </c>
      <c r="H77" s="115" t="s">
        <v>62</v>
      </c>
      <c r="I77" s="20">
        <v>1</v>
      </c>
      <c r="J77" s="42" t="s">
        <v>27</v>
      </c>
      <c r="K77" s="19"/>
      <c r="L77" s="42">
        <v>2</v>
      </c>
      <c r="M77" s="20">
        <v>3902</v>
      </c>
      <c r="N77" s="113">
        <v>850000</v>
      </c>
      <c r="O77" s="112">
        <v>850000</v>
      </c>
      <c r="P77" s="79"/>
      <c r="Q77" s="81">
        <f>SUM(O77/M77)</f>
        <v>217.8370066632496</v>
      </c>
    </row>
    <row r="78" spans="1:17" ht="13.5" thickBot="1">
      <c r="A78" s="411"/>
      <c r="B78" s="34" t="s">
        <v>26</v>
      </c>
      <c r="C78" s="34"/>
      <c r="D78" s="34"/>
      <c r="E78" s="131"/>
      <c r="F78" s="67"/>
      <c r="G78" s="136"/>
      <c r="H78" s="90"/>
      <c r="I78" s="66"/>
      <c r="J78" s="67"/>
      <c r="K78" s="736"/>
      <c r="L78" s="67"/>
      <c r="M78" s="136"/>
      <c r="N78" s="233"/>
      <c r="O78" s="233"/>
      <c r="P78" s="737"/>
      <c r="Q78" s="295"/>
    </row>
    <row r="79" spans="1:17" s="61" customFormat="1" ht="12.75">
      <c r="A79" s="734"/>
      <c r="B79" s="72"/>
      <c r="C79" s="72"/>
      <c r="D79" s="72"/>
      <c r="E79" s="117"/>
      <c r="F79" s="20"/>
      <c r="G79" s="76"/>
      <c r="H79" s="76"/>
      <c r="I79" s="20"/>
      <c r="J79" s="20"/>
      <c r="K79" s="626"/>
      <c r="L79" s="20"/>
      <c r="M79" s="76"/>
      <c r="N79" s="228"/>
      <c r="O79" s="228"/>
      <c r="Q79" s="735"/>
    </row>
    <row r="80" spans="1:17" s="61" customFormat="1" ht="12.75">
      <c r="A80" s="734"/>
      <c r="B80" s="72"/>
      <c r="C80" s="72"/>
      <c r="D80" s="72"/>
      <c r="E80" s="117"/>
      <c r="F80" s="20"/>
      <c r="G80" s="76"/>
      <c r="H80" s="76"/>
      <c r="I80" s="20"/>
      <c r="J80" s="20"/>
      <c r="K80" s="626"/>
      <c r="L80" s="20"/>
      <c r="M80" s="76"/>
      <c r="N80" s="228"/>
      <c r="O80" s="228"/>
      <c r="Q80" s="735"/>
    </row>
    <row r="81" spans="1:17" s="61" customFormat="1" ht="12.75">
      <c r="A81" s="734"/>
      <c r="B81" s="72"/>
      <c r="C81" s="72"/>
      <c r="D81" s="72"/>
      <c r="E81" s="117"/>
      <c r="F81" s="20"/>
      <c r="G81" s="76"/>
      <c r="H81" s="76"/>
      <c r="I81" s="20"/>
      <c r="J81" s="20"/>
      <c r="K81" s="626"/>
      <c r="L81" s="20"/>
      <c r="M81" s="76"/>
      <c r="N81" s="228"/>
      <c r="O81" s="228"/>
      <c r="Q81" s="735"/>
    </row>
    <row r="82" spans="1:17" s="61" customFormat="1" ht="12.75">
      <c r="A82" s="734"/>
      <c r="B82" s="72"/>
      <c r="C82" s="72"/>
      <c r="D82" s="72"/>
      <c r="E82" s="117"/>
      <c r="F82" s="20"/>
      <c r="G82" s="76"/>
      <c r="H82" s="76"/>
      <c r="I82" s="20"/>
      <c r="J82" s="20"/>
      <c r="K82" s="626"/>
      <c r="L82" s="20"/>
      <c r="M82" s="76"/>
      <c r="N82" s="228"/>
      <c r="O82" s="228"/>
      <c r="Q82" s="735"/>
    </row>
    <row r="83" spans="1:17" s="61" customFormat="1" ht="12.75">
      <c r="A83" s="734"/>
      <c r="B83" s="72"/>
      <c r="C83" s="72"/>
      <c r="D83" s="72"/>
      <c r="E83" s="117"/>
      <c r="F83" s="20"/>
      <c r="G83" s="76"/>
      <c r="H83" s="76"/>
      <c r="I83" s="20"/>
      <c r="J83" s="20"/>
      <c r="K83" s="626"/>
      <c r="L83" s="20"/>
      <c r="M83" s="76"/>
      <c r="N83" s="228"/>
      <c r="O83" s="228"/>
      <c r="Q83" s="735"/>
    </row>
    <row r="84" spans="1:17" s="61" customFormat="1" ht="12.75">
      <c r="A84" s="734"/>
      <c r="B84" s="72"/>
      <c r="C84" s="72"/>
      <c r="D84" s="72"/>
      <c r="E84" s="117"/>
      <c r="F84" s="20"/>
      <c r="G84" s="76"/>
      <c r="H84" s="76"/>
      <c r="I84" s="20"/>
      <c r="J84" s="20"/>
      <c r="K84" s="626"/>
      <c r="L84" s="20"/>
      <c r="M84" s="76"/>
      <c r="N84" s="228"/>
      <c r="O84" s="228"/>
      <c r="Q84" s="735"/>
    </row>
    <row r="85" spans="1:17" ht="20.25">
      <c r="A85" s="1" t="s">
        <v>86</v>
      </c>
      <c r="B85" s="2"/>
      <c r="C85" s="2"/>
      <c r="D85" s="2"/>
      <c r="E85" s="2"/>
      <c r="F85" s="3"/>
      <c r="G85" s="3"/>
      <c r="H85" s="4"/>
      <c r="I85" s="3"/>
      <c r="J85" s="3"/>
      <c r="K85" s="3"/>
      <c r="M85" s="4"/>
      <c r="N85" s="3" t="s">
        <v>98</v>
      </c>
      <c r="O85" s="262" t="s">
        <v>101</v>
      </c>
      <c r="P85" s="105"/>
      <c r="Q85" s="262" t="s">
        <v>100</v>
      </c>
    </row>
    <row r="86" spans="1:16" ht="18">
      <c r="A86" s="149" t="s">
        <v>273</v>
      </c>
      <c r="B86" s="2"/>
      <c r="C86" s="2"/>
      <c r="D86" s="2"/>
      <c r="E86" s="2"/>
      <c r="F86" s="3"/>
      <c r="G86" s="3"/>
      <c r="H86" s="4"/>
      <c r="I86" s="3"/>
      <c r="J86" s="3"/>
      <c r="K86" s="3"/>
      <c r="M86" s="4"/>
      <c r="N86" s="3"/>
      <c r="P86" s="104" t="s">
        <v>85</v>
      </c>
    </row>
    <row r="87" spans="1:16" ht="18">
      <c r="A87" s="249" t="s">
        <v>274</v>
      </c>
      <c r="B87" s="2"/>
      <c r="C87" s="2"/>
      <c r="D87" s="2"/>
      <c r="E87" s="2"/>
      <c r="F87" s="3"/>
      <c r="G87" s="3"/>
      <c r="H87" s="4"/>
      <c r="I87" s="3"/>
      <c r="J87" s="3"/>
      <c r="K87" s="3"/>
      <c r="M87" s="4"/>
      <c r="N87" s="3"/>
      <c r="O87" s="263" t="s">
        <v>102</v>
      </c>
      <c r="P87" s="263"/>
    </row>
    <row r="88" spans="1:15" ht="12.75">
      <c r="A88" s="5"/>
      <c r="B88" s="2"/>
      <c r="C88" s="2"/>
      <c r="D88" s="2"/>
      <c r="E88" s="2"/>
      <c r="F88" s="3"/>
      <c r="G88" s="3"/>
      <c r="H88" s="4"/>
      <c r="I88" s="3"/>
      <c r="J88" s="3"/>
      <c r="K88" s="3"/>
      <c r="M88" s="148"/>
      <c r="N88" s="3" t="s">
        <v>99</v>
      </c>
      <c r="O88" s="261" t="s">
        <v>103</v>
      </c>
    </row>
    <row r="89" spans="1:15" ht="12.75">
      <c r="A89" s="5"/>
      <c r="B89" s="2"/>
      <c r="C89" s="2"/>
      <c r="D89" s="2"/>
      <c r="E89" s="2"/>
      <c r="F89" s="3"/>
      <c r="G89" s="3"/>
      <c r="H89" s="4"/>
      <c r="I89" s="3"/>
      <c r="J89" s="3"/>
      <c r="K89" s="3"/>
      <c r="M89" s="4"/>
      <c r="N89" s="3"/>
      <c r="O89" s="827" t="s">
        <v>350</v>
      </c>
    </row>
    <row r="90" spans="1:14" ht="8.25" customHeight="1">
      <c r="A90" s="5"/>
      <c r="B90" s="2"/>
      <c r="C90" s="2"/>
      <c r="D90" s="2"/>
      <c r="E90" s="2"/>
      <c r="F90" s="3"/>
      <c r="G90" s="3"/>
      <c r="H90" s="4"/>
      <c r="I90" s="3"/>
      <c r="J90" s="3"/>
      <c r="K90" s="3"/>
      <c r="M90" s="4"/>
      <c r="N90" s="3"/>
    </row>
    <row r="91" spans="1:16" s="203" customFormat="1" ht="15">
      <c r="A91" s="203" t="s">
        <v>83</v>
      </c>
      <c r="B91" s="204"/>
      <c r="C91" s="204"/>
      <c r="D91" s="204"/>
      <c r="E91" s="204"/>
      <c r="F91" s="204"/>
      <c r="G91" s="204"/>
      <c r="H91" s="205"/>
      <c r="I91" s="204"/>
      <c r="J91" s="204"/>
      <c r="K91" s="204"/>
      <c r="M91" s="205"/>
      <c r="N91" s="204"/>
      <c r="O91" s="206"/>
      <c r="P91" s="206"/>
    </row>
    <row r="92" spans="1:16" s="203" customFormat="1" ht="15">
      <c r="A92" s="203" t="s">
        <v>84</v>
      </c>
      <c r="B92" s="204"/>
      <c r="C92" s="204"/>
      <c r="D92" s="204"/>
      <c r="E92" s="204"/>
      <c r="F92" s="204"/>
      <c r="G92" s="207"/>
      <c r="H92" s="208"/>
      <c r="I92" s="207"/>
      <c r="J92" s="207"/>
      <c r="K92" s="207"/>
      <c r="L92" s="209"/>
      <c r="M92" s="208"/>
      <c r="N92" s="207"/>
      <c r="O92" s="206"/>
      <c r="P92" s="206"/>
    </row>
    <row r="93" spans="1:16" s="212" customFormat="1" ht="12.75" customHeight="1">
      <c r="A93" s="203" t="s">
        <v>171</v>
      </c>
      <c r="B93" s="204"/>
      <c r="C93" s="204"/>
      <c r="D93" s="204"/>
      <c r="E93" s="204"/>
      <c r="F93" s="210"/>
      <c r="G93" s="210"/>
      <c r="H93" s="211"/>
      <c r="I93" s="210"/>
      <c r="J93" s="210"/>
      <c r="K93" s="210"/>
      <c r="M93" s="211"/>
      <c r="N93" s="210"/>
      <c r="O93" s="213"/>
      <c r="P93" s="213"/>
    </row>
    <row r="94" spans="1:14" ht="7.5" customHeight="1">
      <c r="A94" s="150"/>
      <c r="B94" s="2"/>
      <c r="C94" s="2"/>
      <c r="D94" s="2"/>
      <c r="E94" s="2"/>
      <c r="F94" s="3"/>
      <c r="G94" s="3"/>
      <c r="H94" s="4"/>
      <c r="I94" s="3"/>
      <c r="J94" s="3"/>
      <c r="K94" s="3"/>
      <c r="M94" s="4"/>
      <c r="N94" s="3"/>
    </row>
    <row r="95" spans="1:16" s="17" customFormat="1" ht="13.5" customHeight="1">
      <c r="A95" s="17" t="s">
        <v>235</v>
      </c>
      <c r="B95" s="2"/>
      <c r="C95" s="2"/>
      <c r="D95" s="2"/>
      <c r="E95" s="2"/>
      <c r="F95" s="214"/>
      <c r="G95" s="214"/>
      <c r="H95" s="20"/>
      <c r="I95" s="214"/>
      <c r="J95" s="214"/>
      <c r="K95" s="214"/>
      <c r="M95" s="20"/>
      <c r="N95" s="214"/>
      <c r="O95" s="215"/>
      <c r="P95" s="215"/>
    </row>
    <row r="96" spans="1:16" s="17" customFormat="1" ht="12.75">
      <c r="A96" s="17" t="s">
        <v>276</v>
      </c>
      <c r="B96" s="2"/>
      <c r="C96" s="2"/>
      <c r="D96" s="2"/>
      <c r="E96" s="2"/>
      <c r="F96" s="214"/>
      <c r="G96" s="214"/>
      <c r="H96" s="20"/>
      <c r="I96" s="214"/>
      <c r="J96" s="214"/>
      <c r="K96" s="214"/>
      <c r="M96" s="20"/>
      <c r="N96" s="214"/>
      <c r="O96" s="215"/>
      <c r="P96" s="215"/>
    </row>
    <row r="97" spans="1:17" s="17" customFormat="1" ht="12.75" customHeight="1">
      <c r="A97" s="17" t="s">
        <v>236</v>
      </c>
      <c r="B97" s="2"/>
      <c r="C97" s="2"/>
      <c r="D97" s="2"/>
      <c r="E97" s="2"/>
      <c r="F97" s="214"/>
      <c r="G97" s="20"/>
      <c r="H97" s="20"/>
      <c r="I97" s="20"/>
      <c r="J97" s="20"/>
      <c r="K97" s="20"/>
      <c r="L97" s="19"/>
      <c r="M97" s="20"/>
      <c r="N97" s="214"/>
      <c r="O97" s="215"/>
      <c r="P97" s="252"/>
      <c r="Q97" s="19"/>
    </row>
    <row r="98" spans="1:19" ht="12.75" customHeight="1" thickBot="1">
      <c r="A98" s="6"/>
      <c r="B98" s="6"/>
      <c r="C98" s="6"/>
      <c r="D98" s="6"/>
      <c r="E98" s="6"/>
      <c r="F98" s="17"/>
      <c r="G98" s="6"/>
      <c r="H98" s="10"/>
      <c r="I98" s="19"/>
      <c r="J98" s="20"/>
      <c r="K98" s="20"/>
      <c r="L98" s="10"/>
      <c r="M98" s="22"/>
      <c r="N98" s="22"/>
      <c r="O98" s="106"/>
      <c r="P98" s="106"/>
      <c r="Q98" s="6"/>
      <c r="R98" s="6"/>
      <c r="S98" s="6"/>
    </row>
    <row r="99" spans="1:19" ht="12.75">
      <c r="A99" s="32" t="s">
        <v>4</v>
      </c>
      <c r="B99" s="29" t="s">
        <v>5</v>
      </c>
      <c r="C99" s="29" t="s">
        <v>105</v>
      </c>
      <c r="D99" s="32" t="s">
        <v>80</v>
      </c>
      <c r="E99" s="29" t="s">
        <v>6</v>
      </c>
      <c r="F99" s="29" t="s">
        <v>6</v>
      </c>
      <c r="G99" s="32" t="s">
        <v>7</v>
      </c>
      <c r="H99" s="31" t="s">
        <v>8</v>
      </c>
      <c r="I99" s="29" t="s">
        <v>9</v>
      </c>
      <c r="J99" s="29" t="s">
        <v>10</v>
      </c>
      <c r="K99" s="29" t="s">
        <v>11</v>
      </c>
      <c r="L99" s="32" t="s">
        <v>12</v>
      </c>
      <c r="M99" s="29" t="s">
        <v>13</v>
      </c>
      <c r="N99" s="32" t="s">
        <v>14</v>
      </c>
      <c r="O99" s="32" t="s">
        <v>15</v>
      </c>
      <c r="P99" s="255" t="s">
        <v>16</v>
      </c>
      <c r="Q99" s="32" t="s">
        <v>17</v>
      </c>
      <c r="R99" s="2"/>
      <c r="S99" s="2"/>
    </row>
    <row r="100" spans="1:19" ht="13.5" thickBot="1">
      <c r="A100" s="67"/>
      <c r="B100" s="34"/>
      <c r="C100" s="34"/>
      <c r="D100" s="35" t="s">
        <v>57</v>
      </c>
      <c r="E100" s="34" t="s">
        <v>18</v>
      </c>
      <c r="F100" s="28" t="s">
        <v>19</v>
      </c>
      <c r="G100" s="34"/>
      <c r="H100" s="28" t="s">
        <v>20</v>
      </c>
      <c r="I100" s="34"/>
      <c r="J100" s="28"/>
      <c r="K100" s="34"/>
      <c r="L100" s="36"/>
      <c r="M100" s="28" t="s">
        <v>21</v>
      </c>
      <c r="N100" s="35" t="s">
        <v>22</v>
      </c>
      <c r="O100" s="34" t="s">
        <v>22</v>
      </c>
      <c r="P100" s="28"/>
      <c r="Q100" s="34" t="s">
        <v>21</v>
      </c>
      <c r="R100" s="2"/>
      <c r="S100" s="2"/>
    </row>
    <row r="101" spans="1:17" ht="12.75">
      <c r="A101" s="37" t="s">
        <v>64</v>
      </c>
      <c r="B101" s="40" t="s">
        <v>19</v>
      </c>
      <c r="C101" s="652" t="s">
        <v>130</v>
      </c>
      <c r="D101" s="528">
        <v>3</v>
      </c>
      <c r="E101" s="568" t="s">
        <v>131</v>
      </c>
      <c r="F101" s="371" t="s">
        <v>30</v>
      </c>
      <c r="G101" s="730">
        <v>4</v>
      </c>
      <c r="H101" s="497" t="s">
        <v>47</v>
      </c>
      <c r="I101" s="369">
        <v>2</v>
      </c>
      <c r="J101" s="371" t="s">
        <v>27</v>
      </c>
      <c r="K101" s="270" t="s">
        <v>31</v>
      </c>
      <c r="L101" s="371">
        <v>3</v>
      </c>
      <c r="M101" s="731">
        <v>5037</v>
      </c>
      <c r="N101" s="732">
        <v>2350000</v>
      </c>
      <c r="O101" s="498"/>
      <c r="P101" s="54">
        <v>1900000</v>
      </c>
      <c r="Q101" s="733">
        <f>SUM(P101/M101)</f>
        <v>377.2086559459996</v>
      </c>
    </row>
    <row r="102" spans="1:17" ht="12.75">
      <c r="A102" s="37"/>
      <c r="B102" s="40"/>
      <c r="C102" s="650" t="s">
        <v>183</v>
      </c>
      <c r="D102" s="624"/>
      <c r="E102" s="655" t="s">
        <v>35</v>
      </c>
      <c r="F102" s="267" t="s">
        <v>163</v>
      </c>
      <c r="G102" s="654">
        <v>6</v>
      </c>
      <c r="H102" s="327" t="s">
        <v>52</v>
      </c>
      <c r="I102" s="653">
        <v>2</v>
      </c>
      <c r="J102" s="267" t="s">
        <v>27</v>
      </c>
      <c r="K102" s="645"/>
      <c r="L102" s="327" t="s">
        <v>184</v>
      </c>
      <c r="M102" s="652">
        <v>5780</v>
      </c>
      <c r="N102" s="627">
        <v>2250000</v>
      </c>
      <c r="O102" s="639"/>
      <c r="P102" s="45">
        <v>1910000</v>
      </c>
      <c r="Q102" s="656">
        <f>SUM(P102/M102)</f>
        <v>330.4498269896194</v>
      </c>
    </row>
    <row r="103" spans="1:17" ht="12.75">
      <c r="A103" s="47"/>
      <c r="B103" s="58"/>
      <c r="C103" s="651" t="s">
        <v>164</v>
      </c>
      <c r="D103" s="490"/>
      <c r="E103" s="657" t="s">
        <v>113</v>
      </c>
      <c r="F103" s="272" t="s">
        <v>155</v>
      </c>
      <c r="G103" s="393">
        <v>6</v>
      </c>
      <c r="H103" s="369" t="s">
        <v>56</v>
      </c>
      <c r="I103" s="393">
        <v>2</v>
      </c>
      <c r="J103" s="272" t="s">
        <v>27</v>
      </c>
      <c r="K103" s="373" t="s">
        <v>31</v>
      </c>
      <c r="L103" s="272">
        <v>3</v>
      </c>
      <c r="M103" s="651">
        <v>6068</v>
      </c>
      <c r="N103" s="498">
        <v>2995000</v>
      </c>
      <c r="O103" s="498"/>
      <c r="P103" s="155">
        <v>2185000</v>
      </c>
      <c r="Q103" s="374">
        <f>SUM(P103/M103)</f>
        <v>360.0856954515491</v>
      </c>
    </row>
    <row r="104" spans="1:17" ht="12.75">
      <c r="A104" s="47"/>
      <c r="B104" s="40" t="s">
        <v>24</v>
      </c>
      <c r="C104" s="166" t="s">
        <v>157</v>
      </c>
      <c r="D104" s="231"/>
      <c r="E104" s="341" t="s">
        <v>151</v>
      </c>
      <c r="F104" s="361"/>
      <c r="G104" s="322">
        <v>5</v>
      </c>
      <c r="H104" s="676" t="s">
        <v>50</v>
      </c>
      <c r="I104" s="167">
        <v>2</v>
      </c>
      <c r="J104" s="299" t="s">
        <v>27</v>
      </c>
      <c r="K104" s="694" t="s">
        <v>81</v>
      </c>
      <c r="L104" s="361">
        <v>3</v>
      </c>
      <c r="M104" s="167">
        <v>5306</v>
      </c>
      <c r="N104" s="320">
        <v>2595000</v>
      </c>
      <c r="O104" s="186">
        <v>2549900</v>
      </c>
      <c r="P104" s="362"/>
      <c r="Q104" s="258">
        <f>SUM(O104/M104)</f>
        <v>480.56916698077646</v>
      </c>
    </row>
    <row r="105" spans="1:17" ht="12.75">
      <c r="A105" s="47"/>
      <c r="B105" s="40" t="s">
        <v>25</v>
      </c>
      <c r="C105" s="166" t="s">
        <v>226</v>
      </c>
      <c r="D105" s="231"/>
      <c r="E105" s="485" t="s">
        <v>109</v>
      </c>
      <c r="F105" s="169"/>
      <c r="G105" s="444">
        <v>5</v>
      </c>
      <c r="H105" s="177" t="s">
        <v>52</v>
      </c>
      <c r="I105" s="170">
        <v>2</v>
      </c>
      <c r="J105" s="165" t="s">
        <v>27</v>
      </c>
      <c r="K105" s="250" t="s">
        <v>28</v>
      </c>
      <c r="L105" s="169">
        <v>3</v>
      </c>
      <c r="M105" s="170">
        <v>7556</v>
      </c>
      <c r="N105" s="181">
        <v>3900000</v>
      </c>
      <c r="O105" s="218">
        <v>3650000</v>
      </c>
      <c r="P105" s="172"/>
      <c r="Q105" s="222">
        <f>SUM(O105/M105)</f>
        <v>483.0598200105876</v>
      </c>
    </row>
    <row r="106" spans="1:17" ht="12.75">
      <c r="A106" s="47"/>
      <c r="B106" s="48"/>
      <c r="C106" s="48"/>
      <c r="D106" s="48">
        <v>5</v>
      </c>
      <c r="E106" s="118" t="s">
        <v>302</v>
      </c>
      <c r="F106" s="50"/>
      <c r="G106" s="101" t="s">
        <v>303</v>
      </c>
      <c r="H106" s="101" t="s">
        <v>304</v>
      </c>
      <c r="I106" s="51">
        <v>2</v>
      </c>
      <c r="J106" s="50" t="s">
        <v>27</v>
      </c>
      <c r="K106" s="270" t="s">
        <v>81</v>
      </c>
      <c r="L106" s="96" t="s">
        <v>59</v>
      </c>
      <c r="M106" s="271" t="s">
        <v>305</v>
      </c>
      <c r="N106" s="163" t="s">
        <v>262</v>
      </c>
      <c r="O106" s="163" t="s">
        <v>263</v>
      </c>
      <c r="P106" s="321"/>
      <c r="Q106" s="96" t="s">
        <v>306</v>
      </c>
    </row>
    <row r="107" spans="1:17" s="356" customFormat="1" ht="13.5" thickBot="1">
      <c r="A107" s="410"/>
      <c r="B107" s="336" t="s">
        <v>26</v>
      </c>
      <c r="C107" s="495"/>
      <c r="D107" s="336"/>
      <c r="E107" s="658"/>
      <c r="F107" s="593"/>
      <c r="G107" s="659"/>
      <c r="H107" s="659"/>
      <c r="I107" s="594"/>
      <c r="J107" s="593"/>
      <c r="K107" s="595"/>
      <c r="L107" s="363"/>
      <c r="M107" s="660"/>
      <c r="N107" s="339"/>
      <c r="O107" s="339"/>
      <c r="P107" s="661"/>
      <c r="Q107" s="612"/>
    </row>
    <row r="108" spans="1:17" s="356" customFormat="1" ht="12.75">
      <c r="A108" s="37" t="s">
        <v>65</v>
      </c>
      <c r="B108" s="32" t="s">
        <v>19</v>
      </c>
      <c r="C108" s="167" t="s">
        <v>185</v>
      </c>
      <c r="D108" s="32">
        <v>3</v>
      </c>
      <c r="E108" s="666" t="s">
        <v>151</v>
      </c>
      <c r="F108" s="167" t="s">
        <v>186</v>
      </c>
      <c r="G108" s="664">
        <v>5</v>
      </c>
      <c r="H108" s="180" t="s">
        <v>62</v>
      </c>
      <c r="I108" s="664">
        <v>2</v>
      </c>
      <c r="J108" s="167" t="s">
        <v>27</v>
      </c>
      <c r="K108" s="665"/>
      <c r="L108" s="180">
        <v>3</v>
      </c>
      <c r="M108" s="664">
        <v>3945</v>
      </c>
      <c r="N108" s="260">
        <v>1099000</v>
      </c>
      <c r="O108" s="663"/>
      <c r="P108" s="176">
        <v>1012500</v>
      </c>
      <c r="Q108" s="662">
        <f>SUM(P108/M108)</f>
        <v>256.6539923954373</v>
      </c>
    </row>
    <row r="109" spans="1:17" s="17" customFormat="1" ht="12.75" customHeight="1">
      <c r="A109" s="37"/>
      <c r="B109" s="30"/>
      <c r="C109" s="167" t="s">
        <v>187</v>
      </c>
      <c r="D109" s="30"/>
      <c r="E109" s="753" t="s">
        <v>114</v>
      </c>
      <c r="F109" s="188" t="s">
        <v>35</v>
      </c>
      <c r="G109" s="169">
        <v>5</v>
      </c>
      <c r="H109" s="188">
        <v>6</v>
      </c>
      <c r="I109" s="169">
        <v>2</v>
      </c>
      <c r="J109" s="170" t="s">
        <v>27</v>
      </c>
      <c r="K109" s="334"/>
      <c r="L109" s="188">
        <v>3</v>
      </c>
      <c r="M109" s="169">
        <v>4811</v>
      </c>
      <c r="N109" s="195">
        <v>1749000</v>
      </c>
      <c r="O109" s="192"/>
      <c r="P109" s="178">
        <v>1575000</v>
      </c>
      <c r="Q109" s="173">
        <f>SUM(P109/M109)</f>
        <v>327.37476616088134</v>
      </c>
    </row>
    <row r="110" spans="1:17" s="764" customFormat="1" ht="12.75" customHeight="1">
      <c r="A110" s="752"/>
      <c r="B110" s="754"/>
      <c r="C110" s="755" t="s">
        <v>132</v>
      </c>
      <c r="D110" s="754"/>
      <c r="E110" s="756" t="s">
        <v>205</v>
      </c>
      <c r="F110" s="757" t="s">
        <v>277</v>
      </c>
      <c r="G110" s="765">
        <v>7</v>
      </c>
      <c r="H110" s="757" t="s">
        <v>245</v>
      </c>
      <c r="I110" s="758">
        <v>2</v>
      </c>
      <c r="J110" s="759" t="s">
        <v>27</v>
      </c>
      <c r="K110" s="760" t="s">
        <v>28</v>
      </c>
      <c r="L110" s="757">
        <v>3</v>
      </c>
      <c r="M110" s="758">
        <v>5143</v>
      </c>
      <c r="N110" s="761">
        <v>1695000</v>
      </c>
      <c r="O110" s="766"/>
      <c r="P110" s="762">
        <v>1200000</v>
      </c>
      <c r="Q110" s="763">
        <f>SUM(P110/M110)</f>
        <v>233.326852031888</v>
      </c>
    </row>
    <row r="111" spans="1:19" ht="12.75">
      <c r="A111" s="132"/>
      <c r="B111" s="30" t="s">
        <v>24</v>
      </c>
      <c r="C111" s="166" t="s">
        <v>242</v>
      </c>
      <c r="D111" s="167"/>
      <c r="E111" s="177" t="s">
        <v>128</v>
      </c>
      <c r="F111" s="188"/>
      <c r="G111" s="169">
        <v>6</v>
      </c>
      <c r="H111" s="188" t="s">
        <v>50</v>
      </c>
      <c r="I111" s="169">
        <v>2</v>
      </c>
      <c r="J111" s="170" t="s">
        <v>27</v>
      </c>
      <c r="K111" s="334"/>
      <c r="L111" s="188">
        <v>3</v>
      </c>
      <c r="M111" s="169">
        <v>4671</v>
      </c>
      <c r="N111" s="195">
        <v>1199000</v>
      </c>
      <c r="O111" s="342">
        <v>1125000</v>
      </c>
      <c r="P111" s="172"/>
      <c r="Q111" s="173">
        <f>SUM(O111/M111)</f>
        <v>240.84778420038535</v>
      </c>
      <c r="R111" s="2"/>
      <c r="S111" s="2"/>
    </row>
    <row r="112" spans="1:17" s="19" customFormat="1" ht="12.75" customHeight="1">
      <c r="A112" s="47"/>
      <c r="B112" s="48" t="s">
        <v>25</v>
      </c>
      <c r="C112" s="48"/>
      <c r="D112" s="48">
        <v>6</v>
      </c>
      <c r="E112" s="59" t="s">
        <v>302</v>
      </c>
      <c r="F112" s="51"/>
      <c r="G112" s="96" t="s">
        <v>144</v>
      </c>
      <c r="H112" s="51" t="s">
        <v>307</v>
      </c>
      <c r="I112" s="96" t="s">
        <v>58</v>
      </c>
      <c r="J112" s="25" t="s">
        <v>27</v>
      </c>
      <c r="K112" s="337"/>
      <c r="L112" s="51" t="s">
        <v>145</v>
      </c>
      <c r="M112" s="96" t="s">
        <v>308</v>
      </c>
      <c r="N112" s="365" t="s">
        <v>309</v>
      </c>
      <c r="O112" s="196" t="s">
        <v>310</v>
      </c>
      <c r="P112" s="108"/>
      <c r="Q112" s="60" t="s">
        <v>311</v>
      </c>
    </row>
    <row r="113" spans="1:18" s="17" customFormat="1" ht="13.5" customHeight="1" thickBot="1">
      <c r="A113" s="55"/>
      <c r="B113" s="34" t="s">
        <v>26</v>
      </c>
      <c r="C113" s="551" t="s">
        <v>288</v>
      </c>
      <c r="D113" s="449">
        <v>1</v>
      </c>
      <c r="E113" s="451" t="s">
        <v>30</v>
      </c>
      <c r="F113" s="452"/>
      <c r="G113" s="438">
        <v>5</v>
      </c>
      <c r="H113" s="452" t="s">
        <v>50</v>
      </c>
      <c r="I113" s="438">
        <v>2</v>
      </c>
      <c r="J113" s="450" t="s">
        <v>27</v>
      </c>
      <c r="K113" s="453" t="s">
        <v>31</v>
      </c>
      <c r="L113" s="452">
        <v>3</v>
      </c>
      <c r="M113" s="438">
        <v>5572</v>
      </c>
      <c r="N113" s="617">
        <v>2750000</v>
      </c>
      <c r="O113" s="454">
        <v>2200000</v>
      </c>
      <c r="P113" s="455"/>
      <c r="Q113" s="456">
        <f>SUM(O113/M113)</f>
        <v>394.8312993539124</v>
      </c>
      <c r="R113" s="712"/>
    </row>
    <row r="114" spans="1:17" s="17" customFormat="1" ht="13.5" customHeight="1">
      <c r="A114" s="413" t="s">
        <v>67</v>
      </c>
      <c r="B114" s="38" t="s">
        <v>19</v>
      </c>
      <c r="C114" s="308" t="s">
        <v>238</v>
      </c>
      <c r="D114" s="38">
        <v>1</v>
      </c>
      <c r="E114" s="429"/>
      <c r="F114" s="39" t="s">
        <v>30</v>
      </c>
      <c r="G114" s="430">
        <v>4</v>
      </c>
      <c r="H114" s="431" t="s">
        <v>62</v>
      </c>
      <c r="I114" s="39">
        <v>2</v>
      </c>
      <c r="J114" s="308" t="s">
        <v>27</v>
      </c>
      <c r="K114" s="432" t="s">
        <v>81</v>
      </c>
      <c r="L114" s="310">
        <v>3</v>
      </c>
      <c r="M114" s="39">
        <v>5419</v>
      </c>
      <c r="N114" s="311"/>
      <c r="O114" s="433"/>
      <c r="P114" s="434">
        <v>1900000</v>
      </c>
      <c r="Q114" s="435">
        <f>SUM(P114/M114)</f>
        <v>350.61819523897395</v>
      </c>
    </row>
    <row r="115" spans="1:17" ht="12.75">
      <c r="A115" s="47"/>
      <c r="B115" s="30" t="s">
        <v>24</v>
      </c>
      <c r="C115" s="231" t="s">
        <v>239</v>
      </c>
      <c r="D115" s="428"/>
      <c r="E115" s="613" t="s">
        <v>109</v>
      </c>
      <c r="F115" s="614"/>
      <c r="G115" s="185">
        <v>4</v>
      </c>
      <c r="H115" s="487" t="s">
        <v>39</v>
      </c>
      <c r="I115" s="184">
        <v>2</v>
      </c>
      <c r="J115" s="185" t="s">
        <v>27</v>
      </c>
      <c r="K115" s="232" t="s">
        <v>28</v>
      </c>
      <c r="L115" s="185">
        <v>3</v>
      </c>
      <c r="M115" s="184">
        <v>4048</v>
      </c>
      <c r="N115" s="197">
        <v>2099000</v>
      </c>
      <c r="O115" s="489">
        <v>2099000</v>
      </c>
      <c r="P115" s="489"/>
      <c r="Q115" s="615">
        <f>SUM(O115/M115)</f>
        <v>518.5276679841897</v>
      </c>
    </row>
    <row r="116" spans="1:17" s="17" customFormat="1" ht="12.75">
      <c r="A116" s="43"/>
      <c r="B116" s="48" t="s">
        <v>25</v>
      </c>
      <c r="C116" s="53"/>
      <c r="D116" s="616" t="s">
        <v>129</v>
      </c>
      <c r="E116" s="51" t="s">
        <v>109</v>
      </c>
      <c r="F116" s="52"/>
      <c r="G116" s="51" t="s">
        <v>264</v>
      </c>
      <c r="H116" s="96" t="s">
        <v>312</v>
      </c>
      <c r="I116" s="96">
        <v>2</v>
      </c>
      <c r="J116" s="25" t="s">
        <v>27</v>
      </c>
      <c r="K116" s="52" t="s">
        <v>34</v>
      </c>
      <c r="L116" s="51" t="s">
        <v>141</v>
      </c>
      <c r="M116" s="96" t="s">
        <v>265</v>
      </c>
      <c r="N116" s="365" t="s">
        <v>272</v>
      </c>
      <c r="O116" s="365" t="s">
        <v>272</v>
      </c>
      <c r="P116" s="110"/>
      <c r="Q116" s="60" t="s">
        <v>266</v>
      </c>
    </row>
    <row r="117" spans="1:17" ht="12.75" customHeight="1" thickBot="1">
      <c r="A117" s="411"/>
      <c r="B117" s="56" t="s">
        <v>26</v>
      </c>
      <c r="C117" s="366"/>
      <c r="D117" s="312"/>
      <c r="E117" s="343"/>
      <c r="F117" s="313"/>
      <c r="G117" s="220"/>
      <c r="H117" s="152"/>
      <c r="I117" s="57"/>
      <c r="J117" s="313"/>
      <c r="K117" s="344"/>
      <c r="L117" s="152"/>
      <c r="M117" s="220"/>
      <c r="N117" s="221"/>
      <c r="O117" s="193"/>
      <c r="P117" s="367"/>
      <c r="Q117" s="368"/>
    </row>
    <row r="118" spans="1:17" ht="12.75" customHeight="1">
      <c r="A118" s="47" t="s">
        <v>69</v>
      </c>
      <c r="B118" s="30" t="s">
        <v>19</v>
      </c>
      <c r="C118" s="267" t="s">
        <v>281</v>
      </c>
      <c r="D118" s="40">
        <v>7</v>
      </c>
      <c r="E118" s="822" t="s">
        <v>35</v>
      </c>
      <c r="F118" s="308" t="s">
        <v>277</v>
      </c>
      <c r="G118" s="577">
        <v>3</v>
      </c>
      <c r="H118" s="310">
        <v>3</v>
      </c>
      <c r="I118" s="39">
        <v>1</v>
      </c>
      <c r="J118" s="308" t="s">
        <v>27</v>
      </c>
      <c r="K118" s="432"/>
      <c r="L118" s="310">
        <v>2</v>
      </c>
      <c r="M118" s="281">
        <v>2206</v>
      </c>
      <c r="N118" s="823">
        <v>459000</v>
      </c>
      <c r="O118" s="433"/>
      <c r="P118" s="824">
        <v>365000</v>
      </c>
      <c r="Q118" s="825">
        <f aca="true" t="shared" si="4" ref="Q118:Q124">SUM(P118/M118)</f>
        <v>165.4578422484134</v>
      </c>
    </row>
    <row r="119" spans="1:17" ht="12.75" customHeight="1">
      <c r="A119" s="47"/>
      <c r="B119" s="30"/>
      <c r="C119" s="267" t="s">
        <v>122</v>
      </c>
      <c r="D119" s="40"/>
      <c r="E119" s="769" t="s">
        <v>123</v>
      </c>
      <c r="F119" s="20" t="s">
        <v>30</v>
      </c>
      <c r="G119" s="251">
        <v>4</v>
      </c>
      <c r="H119" s="76" t="s">
        <v>62</v>
      </c>
      <c r="I119" s="42">
        <v>2</v>
      </c>
      <c r="J119" s="20" t="s">
        <v>27</v>
      </c>
      <c r="K119" s="570" t="s">
        <v>31</v>
      </c>
      <c r="L119" s="76">
        <v>2</v>
      </c>
      <c r="M119" s="115">
        <v>3040</v>
      </c>
      <c r="N119" s="228">
        <v>589000</v>
      </c>
      <c r="O119" s="225"/>
      <c r="P119" s="569">
        <v>445000</v>
      </c>
      <c r="Q119" s="656">
        <f t="shared" si="4"/>
        <v>146.3815789473684</v>
      </c>
    </row>
    <row r="120" spans="1:17" ht="12.75" customHeight="1">
      <c r="A120" s="47"/>
      <c r="B120" s="30"/>
      <c r="C120" s="267" t="s">
        <v>267</v>
      </c>
      <c r="D120" s="40"/>
      <c r="E120" s="767" t="s">
        <v>121</v>
      </c>
      <c r="F120" s="115" t="s">
        <v>277</v>
      </c>
      <c r="G120" s="76">
        <v>4</v>
      </c>
      <c r="H120" s="115" t="s">
        <v>39</v>
      </c>
      <c r="I120" s="20">
        <v>2</v>
      </c>
      <c r="J120" s="42" t="s">
        <v>27</v>
      </c>
      <c r="K120" s="151" t="s">
        <v>28</v>
      </c>
      <c r="L120" s="115">
        <v>2</v>
      </c>
      <c r="M120" s="76">
        <v>3247</v>
      </c>
      <c r="N120" s="225">
        <v>629000</v>
      </c>
      <c r="O120" s="228"/>
      <c r="P120" s="768">
        <v>472514</v>
      </c>
      <c r="Q120" s="328">
        <f t="shared" si="4"/>
        <v>145.52325223283032</v>
      </c>
    </row>
    <row r="121" spans="1:17" ht="12.75" customHeight="1">
      <c r="A121" s="47"/>
      <c r="B121" s="40"/>
      <c r="C121" s="166" t="s">
        <v>188</v>
      </c>
      <c r="D121" s="40"/>
      <c r="E121" s="509" t="s">
        <v>156</v>
      </c>
      <c r="F121" s="309" t="s">
        <v>163</v>
      </c>
      <c r="G121" s="322">
        <v>4</v>
      </c>
      <c r="H121" s="542" t="s">
        <v>39</v>
      </c>
      <c r="I121" s="322">
        <v>2</v>
      </c>
      <c r="J121" s="309" t="s">
        <v>27</v>
      </c>
      <c r="K121" s="359"/>
      <c r="L121" s="542">
        <v>2</v>
      </c>
      <c r="M121" s="323">
        <v>3037</v>
      </c>
      <c r="N121" s="335">
        <v>609000</v>
      </c>
      <c r="O121" s="508"/>
      <c r="P121" s="560">
        <v>555000</v>
      </c>
      <c r="Q121" s="510">
        <f t="shared" si="4"/>
        <v>182.74613105037866</v>
      </c>
    </row>
    <row r="122" spans="1:17" ht="12.75" customHeight="1">
      <c r="A122" s="47"/>
      <c r="B122" s="40"/>
      <c r="C122" s="42" t="s">
        <v>189</v>
      </c>
      <c r="D122" s="42"/>
      <c r="E122" s="568"/>
      <c r="F122" s="371" t="s">
        <v>163</v>
      </c>
      <c r="G122" s="369">
        <v>4</v>
      </c>
      <c r="H122" s="370" t="s">
        <v>39</v>
      </c>
      <c r="I122" s="369">
        <v>2</v>
      </c>
      <c r="J122" s="371" t="s">
        <v>27</v>
      </c>
      <c r="K122" s="270" t="s">
        <v>31</v>
      </c>
      <c r="L122" s="393">
        <v>2</v>
      </c>
      <c r="M122" s="272">
        <v>3029</v>
      </c>
      <c r="N122" s="372"/>
      <c r="O122" s="573"/>
      <c r="P122" s="574">
        <v>580000</v>
      </c>
      <c r="Q122" s="474">
        <f t="shared" si="4"/>
        <v>191.4823374050842</v>
      </c>
    </row>
    <row r="123" spans="1:17" s="17" customFormat="1" ht="12.75" customHeight="1">
      <c r="A123" s="47"/>
      <c r="B123" s="30"/>
      <c r="C123" s="20" t="s">
        <v>124</v>
      </c>
      <c r="D123" s="30"/>
      <c r="E123" s="357" t="s">
        <v>119</v>
      </c>
      <c r="F123" s="135" t="s">
        <v>33</v>
      </c>
      <c r="G123" s="251">
        <v>5</v>
      </c>
      <c r="H123" s="91" t="s">
        <v>39</v>
      </c>
      <c r="I123" s="115">
        <v>2</v>
      </c>
      <c r="J123" s="20" t="s">
        <v>27</v>
      </c>
      <c r="K123" s="570" t="s">
        <v>81</v>
      </c>
      <c r="L123" s="20">
        <v>2</v>
      </c>
      <c r="M123" s="115">
        <v>3034</v>
      </c>
      <c r="N123" s="228">
        <v>575000</v>
      </c>
      <c r="O123" s="225"/>
      <c r="P123" s="98">
        <v>515000</v>
      </c>
      <c r="Q123" s="46">
        <f t="shared" si="4"/>
        <v>169.74291364535267</v>
      </c>
    </row>
    <row r="124" spans="1:17" s="17" customFormat="1" ht="12.75" customHeight="1">
      <c r="A124" s="43"/>
      <c r="B124" s="50"/>
      <c r="C124" s="50" t="s">
        <v>120</v>
      </c>
      <c r="D124" s="62"/>
      <c r="E124" s="296" t="s">
        <v>121</v>
      </c>
      <c r="F124" s="333" t="s">
        <v>35</v>
      </c>
      <c r="G124" s="96">
        <v>5</v>
      </c>
      <c r="H124" s="83" t="s">
        <v>39</v>
      </c>
      <c r="I124" s="248">
        <v>2</v>
      </c>
      <c r="J124" s="50" t="s">
        <v>27</v>
      </c>
      <c r="K124" s="457" t="s">
        <v>28</v>
      </c>
      <c r="L124" s="25">
        <v>2</v>
      </c>
      <c r="M124" s="96">
        <v>3098</v>
      </c>
      <c r="N124" s="196">
        <v>598000</v>
      </c>
      <c r="O124" s="163"/>
      <c r="P124" s="99">
        <v>585000</v>
      </c>
      <c r="Q124" s="60">
        <f t="shared" si="4"/>
        <v>188.83150419625565</v>
      </c>
    </row>
    <row r="125" spans="1:17" ht="12.75" customHeight="1">
      <c r="A125" s="47"/>
      <c r="B125" s="30" t="s">
        <v>24</v>
      </c>
      <c r="C125" s="166" t="s">
        <v>190</v>
      </c>
      <c r="D125" s="231"/>
      <c r="E125" s="667" t="s">
        <v>163</v>
      </c>
      <c r="F125" s="184"/>
      <c r="G125" s="492">
        <v>3</v>
      </c>
      <c r="H125" s="487" t="s">
        <v>42</v>
      </c>
      <c r="I125" s="185">
        <v>1</v>
      </c>
      <c r="J125" s="184" t="s">
        <v>40</v>
      </c>
      <c r="K125" s="488" t="s">
        <v>31</v>
      </c>
      <c r="L125" s="487">
        <v>2</v>
      </c>
      <c r="M125" s="185">
        <v>2401</v>
      </c>
      <c r="N125" s="489">
        <v>475000</v>
      </c>
      <c r="O125" s="197">
        <v>449000</v>
      </c>
      <c r="P125" s="275"/>
      <c r="Q125" s="289">
        <f>SUM(O125/M125)</f>
        <v>187.0054144106622</v>
      </c>
    </row>
    <row r="126" spans="1:17" ht="12" customHeight="1">
      <c r="A126" s="47"/>
      <c r="B126" s="48" t="s">
        <v>25</v>
      </c>
      <c r="C126" s="48"/>
      <c r="D126" s="100">
        <v>3</v>
      </c>
      <c r="E126" s="59" t="s">
        <v>313</v>
      </c>
      <c r="F126" s="83"/>
      <c r="G126" s="59" t="s">
        <v>129</v>
      </c>
      <c r="H126" s="296" t="s">
        <v>152</v>
      </c>
      <c r="I126" s="51" t="s">
        <v>58</v>
      </c>
      <c r="J126" s="50" t="s">
        <v>27</v>
      </c>
      <c r="K126" s="154" t="s">
        <v>31</v>
      </c>
      <c r="L126" s="53">
        <v>2</v>
      </c>
      <c r="M126" s="96" t="s">
        <v>268</v>
      </c>
      <c r="N126" s="196" t="s">
        <v>314</v>
      </c>
      <c r="O126" s="163" t="s">
        <v>315</v>
      </c>
      <c r="P126" s="297"/>
      <c r="Q126" s="194" t="s">
        <v>316</v>
      </c>
    </row>
    <row r="127" spans="1:18" s="17" customFormat="1" ht="12.75" customHeight="1" thickBot="1">
      <c r="A127" s="64"/>
      <c r="B127" s="56" t="s">
        <v>26</v>
      </c>
      <c r="C127" s="57"/>
      <c r="D127" s="565"/>
      <c r="E127" s="592"/>
      <c r="F127" s="593"/>
      <c r="G127" s="594"/>
      <c r="H127" s="601"/>
      <c r="I127" s="594"/>
      <c r="J127" s="593"/>
      <c r="K127" s="595"/>
      <c r="L127" s="363"/>
      <c r="M127" s="596"/>
      <c r="N127" s="597"/>
      <c r="O127" s="598"/>
      <c r="P127" s="599"/>
      <c r="Q127" s="600"/>
      <c r="R127" s="19"/>
    </row>
    <row r="128" spans="1:18" s="401" customFormat="1" ht="12.75" customHeight="1">
      <c r="A128" s="47" t="s">
        <v>82</v>
      </c>
      <c r="B128" s="30" t="s">
        <v>19</v>
      </c>
      <c r="C128" s="561" t="s">
        <v>246</v>
      </c>
      <c r="D128" s="552">
        <v>9</v>
      </c>
      <c r="E128" s="502" t="s">
        <v>30</v>
      </c>
      <c r="F128" s="553" t="s">
        <v>156</v>
      </c>
      <c r="G128" s="576">
        <v>4</v>
      </c>
      <c r="H128" s="554" t="s">
        <v>129</v>
      </c>
      <c r="I128" s="500">
        <v>1</v>
      </c>
      <c r="J128" s="555" t="s">
        <v>27</v>
      </c>
      <c r="K128" s="556"/>
      <c r="L128" s="555">
        <v>3</v>
      </c>
      <c r="M128" s="500">
        <v>2750</v>
      </c>
      <c r="N128" s="557">
        <v>600999</v>
      </c>
      <c r="O128" s="501"/>
      <c r="P128" s="558">
        <v>495000</v>
      </c>
      <c r="Q128" s="559">
        <f aca="true" t="shared" si="5" ref="Q128:Q136">SUM(P128/M128)</f>
        <v>180</v>
      </c>
      <c r="R128" s="400"/>
    </row>
    <row r="129" spans="1:18" s="401" customFormat="1" ht="12.75" customHeight="1">
      <c r="A129" s="47"/>
      <c r="B129" s="30"/>
      <c r="C129" s="561" t="s">
        <v>232</v>
      </c>
      <c r="D129" s="552"/>
      <c r="E129" s="502" t="s">
        <v>233</v>
      </c>
      <c r="F129" s="553" t="s">
        <v>186</v>
      </c>
      <c r="G129" s="500">
        <v>4</v>
      </c>
      <c r="H129" s="554" t="s">
        <v>39</v>
      </c>
      <c r="I129" s="500">
        <v>2</v>
      </c>
      <c r="J129" s="555" t="s">
        <v>27</v>
      </c>
      <c r="K129" s="556"/>
      <c r="L129" s="555">
        <v>3</v>
      </c>
      <c r="M129" s="500">
        <v>3271</v>
      </c>
      <c r="N129" s="557">
        <v>650000</v>
      </c>
      <c r="O129" s="501"/>
      <c r="P129" s="558">
        <v>539999</v>
      </c>
      <c r="Q129" s="559">
        <f t="shared" si="5"/>
        <v>165.08682360134515</v>
      </c>
      <c r="R129" s="400"/>
    </row>
    <row r="130" spans="1:18" s="17" customFormat="1" ht="12.75" customHeight="1">
      <c r="A130" s="47"/>
      <c r="B130" s="30"/>
      <c r="C130" s="166" t="s">
        <v>194</v>
      </c>
      <c r="D130" s="72"/>
      <c r="E130" s="509" t="s">
        <v>113</v>
      </c>
      <c r="F130" s="309" t="s">
        <v>33</v>
      </c>
      <c r="G130" s="322">
        <v>4</v>
      </c>
      <c r="H130" s="542" t="s">
        <v>39</v>
      </c>
      <c r="I130" s="322">
        <v>1</v>
      </c>
      <c r="J130" s="309" t="s">
        <v>27</v>
      </c>
      <c r="K130" s="359"/>
      <c r="L130" s="542">
        <v>2</v>
      </c>
      <c r="M130" s="323">
        <v>3237</v>
      </c>
      <c r="N130" s="335">
        <v>849000</v>
      </c>
      <c r="O130" s="508"/>
      <c r="P130" s="560">
        <v>660000</v>
      </c>
      <c r="Q130" s="510">
        <f t="shared" si="5"/>
        <v>203.89249304911957</v>
      </c>
      <c r="R130" s="19"/>
    </row>
    <row r="131" spans="1:18" s="17" customFormat="1" ht="12.75" customHeight="1">
      <c r="A131" s="47"/>
      <c r="B131" s="30"/>
      <c r="C131" s="20" t="s">
        <v>250</v>
      </c>
      <c r="D131" s="69"/>
      <c r="E131" s="715" t="s">
        <v>33</v>
      </c>
      <c r="F131" s="267"/>
      <c r="G131" s="653">
        <v>4</v>
      </c>
      <c r="H131" s="562" t="s">
        <v>39</v>
      </c>
      <c r="I131" s="653">
        <v>1</v>
      </c>
      <c r="J131" s="267" t="s">
        <v>27</v>
      </c>
      <c r="K131" s="645"/>
      <c r="L131" s="327">
        <v>2</v>
      </c>
      <c r="M131" s="331">
        <v>2918</v>
      </c>
      <c r="N131" s="563">
        <v>699000</v>
      </c>
      <c r="O131" s="639"/>
      <c r="P131" s="569">
        <v>665000</v>
      </c>
      <c r="Q131" s="656">
        <f>SUM(P131/M131)</f>
        <v>227.89581905414667</v>
      </c>
      <c r="R131" s="19"/>
    </row>
    <row r="132" spans="1:18" s="17" customFormat="1" ht="12.75" customHeight="1">
      <c r="A132" s="47"/>
      <c r="B132" s="30"/>
      <c r="C132" s="166" t="s">
        <v>282</v>
      </c>
      <c r="D132" s="72"/>
      <c r="E132" s="509" t="s">
        <v>243</v>
      </c>
      <c r="F132" s="542" t="s">
        <v>277</v>
      </c>
      <c r="G132" s="322">
        <v>4</v>
      </c>
      <c r="H132" s="542">
        <v>4</v>
      </c>
      <c r="I132" s="322">
        <v>2</v>
      </c>
      <c r="J132" s="309" t="s">
        <v>27</v>
      </c>
      <c r="K132" s="359"/>
      <c r="L132" s="542">
        <v>2</v>
      </c>
      <c r="M132" s="323">
        <v>3332</v>
      </c>
      <c r="N132" s="335">
        <v>850000</v>
      </c>
      <c r="O132" s="508"/>
      <c r="P132" s="560">
        <v>715000</v>
      </c>
      <c r="Q132" s="510">
        <f>SUM(P132/M132)</f>
        <v>214.5858343337335</v>
      </c>
      <c r="R132" s="19"/>
    </row>
    <row r="133" spans="1:18" s="17" customFormat="1" ht="12.75" customHeight="1">
      <c r="A133" s="43"/>
      <c r="B133" s="42"/>
      <c r="C133" s="42" t="s">
        <v>192</v>
      </c>
      <c r="D133" s="20"/>
      <c r="E133" s="568" t="s">
        <v>128</v>
      </c>
      <c r="F133" s="371" t="s">
        <v>30</v>
      </c>
      <c r="G133" s="369">
        <v>4</v>
      </c>
      <c r="H133" s="393">
        <v>4</v>
      </c>
      <c r="I133" s="369">
        <v>1</v>
      </c>
      <c r="J133" s="371" t="s">
        <v>27</v>
      </c>
      <c r="K133" s="270"/>
      <c r="L133" s="393">
        <v>2</v>
      </c>
      <c r="M133" s="272">
        <v>3632</v>
      </c>
      <c r="N133" s="372">
        <v>799000</v>
      </c>
      <c r="O133" s="573"/>
      <c r="P133" s="574">
        <v>720000</v>
      </c>
      <c r="Q133" s="575">
        <f t="shared" si="5"/>
        <v>198.23788546255506</v>
      </c>
      <c r="R133" s="19"/>
    </row>
    <row r="134" spans="1:17" s="17" customFormat="1" ht="12.75" customHeight="1">
      <c r="A134" s="47"/>
      <c r="B134" s="30"/>
      <c r="C134" s="42" t="s">
        <v>193</v>
      </c>
      <c r="D134" s="72"/>
      <c r="E134" s="511" t="s">
        <v>119</v>
      </c>
      <c r="F134" s="668" t="s">
        <v>155</v>
      </c>
      <c r="G134" s="669">
        <v>5</v>
      </c>
      <c r="H134" s="668" t="s">
        <v>50</v>
      </c>
      <c r="I134" s="345">
        <v>2</v>
      </c>
      <c r="J134" s="74" t="s">
        <v>27</v>
      </c>
      <c r="K134" s="670" t="s">
        <v>28</v>
      </c>
      <c r="L134" s="74">
        <v>3</v>
      </c>
      <c r="M134" s="345">
        <v>5275</v>
      </c>
      <c r="N134" s="358">
        <v>1099000</v>
      </c>
      <c r="O134" s="671"/>
      <c r="P134" s="351">
        <v>900000</v>
      </c>
      <c r="Q134" s="672">
        <f t="shared" si="5"/>
        <v>170.61611374407582</v>
      </c>
    </row>
    <row r="135" spans="1:17" s="17" customFormat="1" ht="12.75" customHeight="1">
      <c r="A135" s="47"/>
      <c r="B135" s="30"/>
      <c r="C135" s="167" t="s">
        <v>191</v>
      </c>
      <c r="D135" s="30"/>
      <c r="E135" s="520" t="s">
        <v>116</v>
      </c>
      <c r="F135" s="550"/>
      <c r="G135" s="180">
        <v>6</v>
      </c>
      <c r="H135" s="278" t="s">
        <v>112</v>
      </c>
      <c r="I135" s="180">
        <v>1</v>
      </c>
      <c r="J135" s="166" t="s">
        <v>27</v>
      </c>
      <c r="K135" s="590" t="s">
        <v>28</v>
      </c>
      <c r="L135" s="166">
        <v>2</v>
      </c>
      <c r="M135" s="180">
        <v>4396</v>
      </c>
      <c r="N135" s="269">
        <v>1295000</v>
      </c>
      <c r="O135" s="260"/>
      <c r="P135" s="175">
        <v>840000</v>
      </c>
      <c r="Q135" s="258">
        <f t="shared" si="5"/>
        <v>191.0828025477707</v>
      </c>
    </row>
    <row r="136" spans="1:17" s="17" customFormat="1" ht="12.75" customHeight="1">
      <c r="A136" s="47"/>
      <c r="B136" s="48"/>
      <c r="C136" s="170" t="s">
        <v>195</v>
      </c>
      <c r="D136" s="50"/>
      <c r="E136" s="572" t="s">
        <v>139</v>
      </c>
      <c r="F136" s="316"/>
      <c r="G136" s="444">
        <v>6</v>
      </c>
      <c r="H136" s="317">
        <v>5</v>
      </c>
      <c r="I136" s="444">
        <v>2</v>
      </c>
      <c r="J136" s="316" t="s">
        <v>27</v>
      </c>
      <c r="K136" s="446"/>
      <c r="L136" s="317">
        <v>2</v>
      </c>
      <c r="M136" s="318">
        <v>3897</v>
      </c>
      <c r="N136" s="319">
        <v>1249000</v>
      </c>
      <c r="O136" s="447"/>
      <c r="P136" s="591">
        <v>1100000</v>
      </c>
      <c r="Q136" s="222">
        <f t="shared" si="5"/>
        <v>282.26841159866564</v>
      </c>
    </row>
    <row r="137" spans="1:17" s="17" customFormat="1" ht="12.75" customHeight="1">
      <c r="A137" s="43"/>
      <c r="B137" s="30" t="s">
        <v>24</v>
      </c>
      <c r="C137" s="166" t="s">
        <v>317</v>
      </c>
      <c r="D137" s="72"/>
      <c r="E137" s="509" t="s">
        <v>277</v>
      </c>
      <c r="F137" s="309"/>
      <c r="G137" s="322">
        <v>4</v>
      </c>
      <c r="H137" s="542" t="s">
        <v>39</v>
      </c>
      <c r="I137" s="322">
        <v>1</v>
      </c>
      <c r="J137" s="309" t="s">
        <v>27</v>
      </c>
      <c r="K137" s="359"/>
      <c r="L137" s="542">
        <v>2</v>
      </c>
      <c r="M137" s="323">
        <v>3267</v>
      </c>
      <c r="N137" s="335">
        <v>824900</v>
      </c>
      <c r="O137" s="508">
        <v>824900</v>
      </c>
      <c r="P137" s="560"/>
      <c r="Q137" s="510">
        <f>SUM(O137/M137)</f>
        <v>252.4946434037343</v>
      </c>
    </row>
    <row r="138" spans="1:17" s="17" customFormat="1" ht="12.75" customHeight="1">
      <c r="A138" s="43"/>
      <c r="B138" s="30" t="s">
        <v>25</v>
      </c>
      <c r="C138" s="166" t="s">
        <v>318</v>
      </c>
      <c r="D138" s="72"/>
      <c r="E138" s="572" t="s">
        <v>73</v>
      </c>
      <c r="F138" s="316"/>
      <c r="G138" s="444">
        <v>4</v>
      </c>
      <c r="H138" s="317">
        <v>3</v>
      </c>
      <c r="I138" s="444">
        <v>1</v>
      </c>
      <c r="J138" s="316" t="s">
        <v>27</v>
      </c>
      <c r="K138" s="446"/>
      <c r="L138" s="317">
        <v>2</v>
      </c>
      <c r="M138" s="318">
        <v>2900</v>
      </c>
      <c r="N138" s="319">
        <v>849000</v>
      </c>
      <c r="O138" s="813">
        <v>849000</v>
      </c>
      <c r="P138" s="814"/>
      <c r="Q138" s="484">
        <f>SUM(O138/M138)</f>
        <v>292.7586206896552</v>
      </c>
    </row>
    <row r="139" spans="1:17" ht="12" customHeight="1">
      <c r="A139" s="132"/>
      <c r="B139" s="48"/>
      <c r="C139" s="234"/>
      <c r="D139" s="58">
        <v>9</v>
      </c>
      <c r="E139" s="158" t="s">
        <v>352</v>
      </c>
      <c r="F139" s="53"/>
      <c r="G139" s="248" t="s">
        <v>87</v>
      </c>
      <c r="H139" s="96" t="s">
        <v>320</v>
      </c>
      <c r="I139" s="51" t="s">
        <v>58</v>
      </c>
      <c r="J139" s="53" t="s">
        <v>27</v>
      </c>
      <c r="K139" s="52"/>
      <c r="L139" s="101" t="s">
        <v>141</v>
      </c>
      <c r="M139" s="51" t="s">
        <v>321</v>
      </c>
      <c r="N139" s="163" t="s">
        <v>353</v>
      </c>
      <c r="O139" s="163" t="s">
        <v>354</v>
      </c>
      <c r="P139" s="114"/>
      <c r="Q139" s="194" t="s">
        <v>355</v>
      </c>
    </row>
    <row r="140" spans="1:17" s="17" customFormat="1" ht="12.75" customHeight="1" thickBot="1">
      <c r="A140" s="566"/>
      <c r="B140" s="34" t="s">
        <v>26</v>
      </c>
      <c r="C140" s="66" t="s">
        <v>289</v>
      </c>
      <c r="D140" s="33"/>
      <c r="E140" s="794" t="s">
        <v>186</v>
      </c>
      <c r="F140" s="290"/>
      <c r="G140" s="801">
        <v>4</v>
      </c>
      <c r="H140" s="224" t="s">
        <v>39</v>
      </c>
      <c r="I140" s="795">
        <v>1</v>
      </c>
      <c r="J140" s="290" t="s">
        <v>27</v>
      </c>
      <c r="K140" s="736"/>
      <c r="L140" s="224">
        <v>2</v>
      </c>
      <c r="M140" s="796">
        <v>3312</v>
      </c>
      <c r="N140" s="797">
        <v>875000</v>
      </c>
      <c r="O140" s="798">
        <v>849000</v>
      </c>
      <c r="P140" s="799"/>
      <c r="Q140" s="800">
        <f>SUM(O140/M140)</f>
        <v>256.34057971014494</v>
      </c>
    </row>
    <row r="141" spans="2:17" s="19" customFormat="1" ht="12.75" customHeight="1">
      <c r="B141" s="20"/>
      <c r="C141" s="20"/>
      <c r="D141" s="20"/>
      <c r="E141" s="76"/>
      <c r="F141" s="20"/>
      <c r="G141" s="20"/>
      <c r="H141" s="76"/>
      <c r="I141" s="20"/>
      <c r="J141" s="20"/>
      <c r="L141" s="20"/>
      <c r="M141" s="20"/>
      <c r="N141" s="98"/>
      <c r="O141" s="45"/>
      <c r="Q141" s="735"/>
    </row>
    <row r="142" spans="2:17" s="19" customFormat="1" ht="12.75" customHeight="1">
      <c r="B142" s="20"/>
      <c r="C142" s="20"/>
      <c r="D142" s="20"/>
      <c r="E142" s="76"/>
      <c r="F142" s="20"/>
      <c r="G142" s="20"/>
      <c r="H142" s="76"/>
      <c r="I142" s="20"/>
      <c r="J142" s="20"/>
      <c r="L142" s="20"/>
      <c r="M142" s="20"/>
      <c r="N142" s="98"/>
      <c r="O142" s="45"/>
      <c r="Q142" s="735"/>
    </row>
    <row r="143" spans="2:17" s="19" customFormat="1" ht="12.75" customHeight="1">
      <c r="B143" s="20"/>
      <c r="C143" s="20"/>
      <c r="D143" s="20"/>
      <c r="E143" s="76"/>
      <c r="F143" s="20"/>
      <c r="G143" s="20"/>
      <c r="H143" s="76"/>
      <c r="I143" s="20"/>
      <c r="J143" s="20"/>
      <c r="L143" s="20"/>
      <c r="M143" s="20"/>
      <c r="N143" s="98"/>
      <c r="O143" s="45"/>
      <c r="Q143" s="735"/>
    </row>
    <row r="144" spans="2:17" s="19" customFormat="1" ht="12.75" customHeight="1">
      <c r="B144" s="20"/>
      <c r="C144" s="20"/>
      <c r="D144" s="20"/>
      <c r="E144" s="76"/>
      <c r="F144" s="20"/>
      <c r="G144" s="20"/>
      <c r="H144" s="76"/>
      <c r="I144" s="20"/>
      <c r="J144" s="20"/>
      <c r="L144" s="20"/>
      <c r="M144" s="20"/>
      <c r="N144" s="98"/>
      <c r="O144" s="45"/>
      <c r="Q144" s="735"/>
    </row>
    <row r="145" spans="2:17" s="19" customFormat="1" ht="12.75" customHeight="1">
      <c r="B145" s="20"/>
      <c r="C145" s="20"/>
      <c r="D145" s="20"/>
      <c r="E145" s="76"/>
      <c r="F145" s="20"/>
      <c r="G145" s="20"/>
      <c r="H145" s="76"/>
      <c r="I145" s="20"/>
      <c r="J145" s="20"/>
      <c r="L145" s="20"/>
      <c r="M145" s="20"/>
      <c r="N145" s="98"/>
      <c r="O145" s="45"/>
      <c r="Q145" s="735"/>
    </row>
    <row r="146" spans="2:17" s="19" customFormat="1" ht="12.75" customHeight="1">
      <c r="B146" s="20"/>
      <c r="C146" s="20"/>
      <c r="D146" s="20"/>
      <c r="E146" s="76"/>
      <c r="F146" s="20"/>
      <c r="G146" s="20"/>
      <c r="H146" s="76"/>
      <c r="I146" s="20"/>
      <c r="J146" s="20"/>
      <c r="L146" s="20"/>
      <c r="M146" s="20"/>
      <c r="N146" s="98"/>
      <c r="O146" s="45"/>
      <c r="Q146" s="735"/>
    </row>
    <row r="147" spans="2:17" s="19" customFormat="1" ht="12.75" customHeight="1">
      <c r="B147" s="20"/>
      <c r="C147" s="20"/>
      <c r="D147" s="20"/>
      <c r="E147" s="76"/>
      <c r="F147" s="20"/>
      <c r="G147" s="20"/>
      <c r="H147" s="76"/>
      <c r="I147" s="20"/>
      <c r="J147" s="20"/>
      <c r="L147" s="20"/>
      <c r="M147" s="20"/>
      <c r="N147" s="98"/>
      <c r="O147" s="45"/>
      <c r="Q147" s="735"/>
    </row>
    <row r="148" spans="2:17" s="19" customFormat="1" ht="12.75" customHeight="1">
      <c r="B148" s="20"/>
      <c r="C148" s="20"/>
      <c r="D148" s="20"/>
      <c r="E148" s="76"/>
      <c r="F148" s="20"/>
      <c r="G148" s="20"/>
      <c r="H148" s="76"/>
      <c r="I148" s="20"/>
      <c r="J148" s="20"/>
      <c r="L148" s="20"/>
      <c r="M148" s="20"/>
      <c r="N148" s="98"/>
      <c r="O148" s="45"/>
      <c r="Q148" s="735"/>
    </row>
    <row r="149" spans="2:17" s="19" customFormat="1" ht="12.75" customHeight="1">
      <c r="B149" s="20"/>
      <c r="C149" s="20"/>
      <c r="D149" s="20"/>
      <c r="E149" s="76"/>
      <c r="F149" s="20"/>
      <c r="G149" s="20"/>
      <c r="H149" s="76"/>
      <c r="I149" s="20"/>
      <c r="J149" s="20"/>
      <c r="L149" s="20"/>
      <c r="M149" s="20"/>
      <c r="N149" s="98"/>
      <c r="O149" s="45"/>
      <c r="Q149" s="735"/>
    </row>
    <row r="150" spans="2:17" s="19" customFormat="1" ht="12.75" customHeight="1">
      <c r="B150" s="20"/>
      <c r="C150" s="20"/>
      <c r="D150" s="20"/>
      <c r="E150" s="76"/>
      <c r="F150" s="20"/>
      <c r="G150" s="20"/>
      <c r="H150" s="76"/>
      <c r="I150" s="20"/>
      <c r="J150" s="20"/>
      <c r="L150" s="20"/>
      <c r="M150" s="20"/>
      <c r="N150" s="98"/>
      <c r="O150" s="45"/>
      <c r="Q150" s="735"/>
    </row>
    <row r="151" spans="1:17" ht="20.25">
      <c r="A151" s="1" t="s">
        <v>86</v>
      </c>
      <c r="B151" s="2"/>
      <c r="C151" s="2"/>
      <c r="D151" s="2"/>
      <c r="E151" s="2"/>
      <c r="F151" s="3"/>
      <c r="G151" s="3"/>
      <c r="H151" s="4"/>
      <c r="I151" s="3"/>
      <c r="J151" s="3"/>
      <c r="K151" s="3"/>
      <c r="M151" s="4"/>
      <c r="N151" s="3" t="s">
        <v>98</v>
      </c>
      <c r="O151" s="262" t="s">
        <v>101</v>
      </c>
      <c r="P151" s="105"/>
      <c r="Q151" s="262" t="s">
        <v>100</v>
      </c>
    </row>
    <row r="152" spans="1:16" ht="18">
      <c r="A152" s="149" t="s">
        <v>273</v>
      </c>
      <c r="B152" s="2"/>
      <c r="C152" s="2"/>
      <c r="D152" s="2"/>
      <c r="E152" s="2"/>
      <c r="F152" s="3"/>
      <c r="G152" s="3"/>
      <c r="H152" s="4"/>
      <c r="I152" s="3"/>
      <c r="J152" s="3"/>
      <c r="K152" s="3"/>
      <c r="M152" s="4"/>
      <c r="N152" s="3"/>
      <c r="P152" s="104" t="s">
        <v>85</v>
      </c>
    </row>
    <row r="153" spans="1:16" ht="18">
      <c r="A153" s="249" t="s">
        <v>274</v>
      </c>
      <c r="B153" s="2"/>
      <c r="C153" s="2"/>
      <c r="D153" s="2"/>
      <c r="E153" s="2"/>
      <c r="F153" s="3"/>
      <c r="G153" s="3"/>
      <c r="H153" s="4"/>
      <c r="I153" s="3"/>
      <c r="J153" s="3"/>
      <c r="K153" s="3"/>
      <c r="M153" s="4"/>
      <c r="N153" s="3"/>
      <c r="O153" s="263" t="s">
        <v>102</v>
      </c>
      <c r="P153" s="263"/>
    </row>
    <row r="154" spans="1:15" ht="12.75">
      <c r="A154" s="5"/>
      <c r="B154" s="2"/>
      <c r="C154" s="2"/>
      <c r="D154" s="2"/>
      <c r="E154" s="2"/>
      <c r="F154" s="3"/>
      <c r="G154" s="3"/>
      <c r="H154" s="4"/>
      <c r="I154" s="3"/>
      <c r="J154" s="3"/>
      <c r="K154" s="3"/>
      <c r="M154" s="148"/>
      <c r="N154" s="3" t="s">
        <v>99</v>
      </c>
      <c r="O154" s="261" t="s">
        <v>103</v>
      </c>
    </row>
    <row r="155" spans="1:15" ht="12.75">
      <c r="A155" s="5"/>
      <c r="B155" s="2"/>
      <c r="C155" s="2"/>
      <c r="D155" s="2"/>
      <c r="E155" s="2"/>
      <c r="F155" s="3"/>
      <c r="G155" s="3"/>
      <c r="H155" s="4"/>
      <c r="I155" s="3"/>
      <c r="J155" s="3"/>
      <c r="K155" s="3"/>
      <c r="M155" s="4"/>
      <c r="N155" s="3"/>
      <c r="O155" s="827" t="s">
        <v>350</v>
      </c>
    </row>
    <row r="156" spans="1:14" ht="8.25" customHeight="1">
      <c r="A156" s="5"/>
      <c r="B156" s="2"/>
      <c r="C156" s="2"/>
      <c r="D156" s="2"/>
      <c r="E156" s="2"/>
      <c r="F156" s="3"/>
      <c r="G156" s="3"/>
      <c r="H156" s="4"/>
      <c r="I156" s="3"/>
      <c r="J156" s="3"/>
      <c r="K156" s="3"/>
      <c r="M156" s="4"/>
      <c r="N156" s="3"/>
    </row>
    <row r="157" spans="1:16" s="203" customFormat="1" ht="15">
      <c r="A157" s="203" t="s">
        <v>83</v>
      </c>
      <c r="B157" s="204"/>
      <c r="C157" s="204"/>
      <c r="D157" s="204"/>
      <c r="E157" s="204"/>
      <c r="F157" s="204"/>
      <c r="G157" s="204"/>
      <c r="H157" s="205"/>
      <c r="I157" s="204"/>
      <c r="J157" s="204"/>
      <c r="K157" s="204"/>
      <c r="M157" s="205"/>
      <c r="N157" s="204"/>
      <c r="O157" s="206"/>
      <c r="P157" s="206"/>
    </row>
    <row r="158" spans="1:16" s="203" customFormat="1" ht="15">
      <c r="A158" s="203" t="s">
        <v>84</v>
      </c>
      <c r="B158" s="204"/>
      <c r="C158" s="204"/>
      <c r="D158" s="204"/>
      <c r="E158" s="204"/>
      <c r="F158" s="204"/>
      <c r="G158" s="207"/>
      <c r="H158" s="208"/>
      <c r="I158" s="207"/>
      <c r="J158" s="207"/>
      <c r="K158" s="207"/>
      <c r="L158" s="209"/>
      <c r="M158" s="208"/>
      <c r="N158" s="207"/>
      <c r="O158" s="206"/>
      <c r="P158" s="206"/>
    </row>
    <row r="159" spans="1:16" s="212" customFormat="1" ht="12.75" customHeight="1">
      <c r="A159" s="203" t="s">
        <v>171</v>
      </c>
      <c r="B159" s="204"/>
      <c r="C159" s="204"/>
      <c r="D159" s="204"/>
      <c r="E159" s="204"/>
      <c r="F159" s="210"/>
      <c r="G159" s="210"/>
      <c r="H159" s="211"/>
      <c r="I159" s="210"/>
      <c r="J159" s="210"/>
      <c r="K159" s="210"/>
      <c r="M159" s="211"/>
      <c r="N159" s="210"/>
      <c r="O159" s="213"/>
      <c r="P159" s="213"/>
    </row>
    <row r="160" spans="1:14" ht="7.5" customHeight="1">
      <c r="A160" s="150"/>
      <c r="B160" s="2"/>
      <c r="C160" s="2"/>
      <c r="D160" s="2"/>
      <c r="E160" s="2"/>
      <c r="F160" s="3"/>
      <c r="G160" s="3"/>
      <c r="H160" s="4"/>
      <c r="I160" s="3"/>
      <c r="J160" s="3"/>
      <c r="K160" s="3"/>
      <c r="M160" s="4"/>
      <c r="N160" s="3"/>
    </row>
    <row r="161" spans="1:16" s="17" customFormat="1" ht="13.5" customHeight="1">
      <c r="A161" s="17" t="s">
        <v>235</v>
      </c>
      <c r="B161" s="2"/>
      <c r="C161" s="2"/>
      <c r="D161" s="2"/>
      <c r="E161" s="2"/>
      <c r="F161" s="214"/>
      <c r="G161" s="214"/>
      <c r="H161" s="20"/>
      <c r="I161" s="214"/>
      <c r="J161" s="214"/>
      <c r="K161" s="214"/>
      <c r="M161" s="20"/>
      <c r="N161" s="214"/>
      <c r="O161" s="215"/>
      <c r="P161" s="215"/>
    </row>
    <row r="162" spans="1:16" s="17" customFormat="1" ht="12.75">
      <c r="A162" s="17" t="s">
        <v>276</v>
      </c>
      <c r="B162" s="2"/>
      <c r="C162" s="2"/>
      <c r="D162" s="2"/>
      <c r="E162" s="2"/>
      <c r="F162" s="214"/>
      <c r="G162" s="214"/>
      <c r="H162" s="20"/>
      <c r="I162" s="214"/>
      <c r="J162" s="214"/>
      <c r="K162" s="214"/>
      <c r="M162" s="20"/>
      <c r="N162" s="214"/>
      <c r="O162" s="215"/>
      <c r="P162" s="215"/>
    </row>
    <row r="163" spans="1:17" s="17" customFormat="1" ht="12.75" customHeight="1">
      <c r="A163" s="17" t="s">
        <v>236</v>
      </c>
      <c r="B163" s="2"/>
      <c r="C163" s="2"/>
      <c r="D163" s="2"/>
      <c r="E163" s="2"/>
      <c r="F163" s="214"/>
      <c r="G163" s="20"/>
      <c r="H163" s="20"/>
      <c r="I163" s="20"/>
      <c r="J163" s="20"/>
      <c r="K163" s="20"/>
      <c r="L163" s="19"/>
      <c r="M163" s="20"/>
      <c r="N163" s="214"/>
      <c r="O163" s="215"/>
      <c r="P163" s="252"/>
      <c r="Q163" s="19"/>
    </row>
    <row r="164" spans="1:19" ht="12.75" customHeight="1" thickBot="1">
      <c r="A164" s="6"/>
      <c r="B164" s="6"/>
      <c r="C164" s="6"/>
      <c r="D164" s="6"/>
      <c r="E164" s="6"/>
      <c r="F164" s="17"/>
      <c r="G164" s="6"/>
      <c r="H164" s="10"/>
      <c r="I164" s="19"/>
      <c r="J164" s="20"/>
      <c r="K164" s="20"/>
      <c r="L164" s="10"/>
      <c r="M164" s="22"/>
      <c r="N164" s="22"/>
      <c r="O164" s="106"/>
      <c r="P164" s="106"/>
      <c r="Q164" s="6"/>
      <c r="R164" s="6"/>
      <c r="S164" s="6"/>
    </row>
    <row r="165" spans="1:19" ht="12.75">
      <c r="A165" s="32" t="s">
        <v>4</v>
      </c>
      <c r="B165" s="29" t="s">
        <v>5</v>
      </c>
      <c r="C165" s="29" t="s">
        <v>105</v>
      </c>
      <c r="D165" s="32" t="s">
        <v>80</v>
      </c>
      <c r="E165" s="29" t="s">
        <v>6</v>
      </c>
      <c r="F165" s="29" t="s">
        <v>6</v>
      </c>
      <c r="G165" s="32" t="s">
        <v>7</v>
      </c>
      <c r="H165" s="31" t="s">
        <v>8</v>
      </c>
      <c r="I165" s="29" t="s">
        <v>9</v>
      </c>
      <c r="J165" s="29" t="s">
        <v>10</v>
      </c>
      <c r="K165" s="29" t="s">
        <v>11</v>
      </c>
      <c r="L165" s="32" t="s">
        <v>12</v>
      </c>
      <c r="M165" s="29" t="s">
        <v>13</v>
      </c>
      <c r="N165" s="32" t="s">
        <v>14</v>
      </c>
      <c r="O165" s="32" t="s">
        <v>15</v>
      </c>
      <c r="P165" s="255" t="s">
        <v>16</v>
      </c>
      <c r="Q165" s="32" t="s">
        <v>17</v>
      </c>
      <c r="R165" s="2"/>
      <c r="S165" s="2"/>
    </row>
    <row r="166" spans="1:19" ht="13.5" thickBot="1">
      <c r="A166" s="67"/>
      <c r="B166" s="34"/>
      <c r="C166" s="34"/>
      <c r="D166" s="35" t="s">
        <v>57</v>
      </c>
      <c r="E166" s="34" t="s">
        <v>18</v>
      </c>
      <c r="F166" s="28" t="s">
        <v>19</v>
      </c>
      <c r="G166" s="34"/>
      <c r="H166" s="28" t="s">
        <v>20</v>
      </c>
      <c r="I166" s="34"/>
      <c r="J166" s="28"/>
      <c r="K166" s="34"/>
      <c r="L166" s="36"/>
      <c r="M166" s="28" t="s">
        <v>21</v>
      </c>
      <c r="N166" s="35" t="s">
        <v>22</v>
      </c>
      <c r="O166" s="34" t="s">
        <v>22</v>
      </c>
      <c r="P166" s="28"/>
      <c r="Q166" s="34" t="s">
        <v>21</v>
      </c>
      <c r="R166" s="2"/>
      <c r="S166" s="2"/>
    </row>
    <row r="167" spans="1:19" ht="12.75">
      <c r="A167" s="37" t="s">
        <v>70</v>
      </c>
      <c r="B167" s="30" t="s">
        <v>19</v>
      </c>
      <c r="C167" s="69" t="s">
        <v>251</v>
      </c>
      <c r="D167" s="30">
        <v>8</v>
      </c>
      <c r="E167" s="63" t="s">
        <v>155</v>
      </c>
      <c r="F167" s="20" t="s">
        <v>73</v>
      </c>
      <c r="G167" s="40">
        <v>3</v>
      </c>
      <c r="H167" s="533">
        <v>2</v>
      </c>
      <c r="I167" s="20">
        <v>1</v>
      </c>
      <c r="J167" s="535" t="s">
        <v>27</v>
      </c>
      <c r="K167" s="19"/>
      <c r="L167" s="535">
        <v>2</v>
      </c>
      <c r="M167" s="20">
        <v>1607</v>
      </c>
      <c r="N167" s="540">
        <v>154000</v>
      </c>
      <c r="O167" s="45"/>
      <c r="P167" s="684">
        <v>135000</v>
      </c>
      <c r="Q167" s="541">
        <f aca="true" t="shared" si="6" ref="Q167:Q174">SUM(P167/M167)</f>
        <v>84.00746733042938</v>
      </c>
      <c r="R167" s="2"/>
      <c r="S167" s="2"/>
    </row>
    <row r="168" spans="1:17" ht="12.75" customHeight="1">
      <c r="A168" s="37"/>
      <c r="B168" s="30"/>
      <c r="C168" s="20" t="s">
        <v>133</v>
      </c>
      <c r="D168" s="30"/>
      <c r="E168" s="646" t="s">
        <v>154</v>
      </c>
      <c r="F168" s="115" t="s">
        <v>30</v>
      </c>
      <c r="G168" s="76" t="s">
        <v>129</v>
      </c>
      <c r="H168" s="115" t="s">
        <v>153</v>
      </c>
      <c r="I168" s="20">
        <v>1</v>
      </c>
      <c r="J168" s="42" t="s">
        <v>40</v>
      </c>
      <c r="K168" s="19"/>
      <c r="L168" s="42">
        <v>2</v>
      </c>
      <c r="M168" s="20">
        <v>1607</v>
      </c>
      <c r="N168" s="107">
        <v>206900</v>
      </c>
      <c r="O168" s="45"/>
      <c r="P168" s="44">
        <v>152000</v>
      </c>
      <c r="Q168" s="46">
        <f t="shared" si="6"/>
        <v>94.58618543870567</v>
      </c>
    </row>
    <row r="169" spans="1:17" ht="12.75" customHeight="1">
      <c r="A169" s="37"/>
      <c r="B169" s="30"/>
      <c r="C169" s="20" t="s">
        <v>196</v>
      </c>
      <c r="D169" s="40"/>
      <c r="E169" s="646" t="s">
        <v>197</v>
      </c>
      <c r="F169" s="42" t="s">
        <v>163</v>
      </c>
      <c r="G169" s="76">
        <v>3</v>
      </c>
      <c r="H169" s="115" t="s">
        <v>42</v>
      </c>
      <c r="I169" s="20">
        <v>2</v>
      </c>
      <c r="J169" s="42" t="s">
        <v>40</v>
      </c>
      <c r="K169" s="19"/>
      <c r="L169" s="42">
        <v>2</v>
      </c>
      <c r="M169" s="20">
        <v>2313</v>
      </c>
      <c r="N169" s="107">
        <v>324900</v>
      </c>
      <c r="O169" s="45"/>
      <c r="P169" s="44">
        <v>209900</v>
      </c>
      <c r="Q169" s="46">
        <f t="shared" si="6"/>
        <v>90.74794638996974</v>
      </c>
    </row>
    <row r="170" spans="1:17" ht="12.75" customHeight="1">
      <c r="A170" s="37"/>
      <c r="B170" s="40"/>
      <c r="C170" s="42" t="s">
        <v>198</v>
      </c>
      <c r="D170" s="72"/>
      <c r="E170" s="53" t="s">
        <v>35</v>
      </c>
      <c r="F170" s="50" t="s">
        <v>163</v>
      </c>
      <c r="G170" s="51">
        <v>3</v>
      </c>
      <c r="H170" s="96" t="s">
        <v>42</v>
      </c>
      <c r="I170" s="25">
        <v>2</v>
      </c>
      <c r="J170" s="50" t="s">
        <v>40</v>
      </c>
      <c r="K170" s="24"/>
      <c r="L170" s="50">
        <v>2</v>
      </c>
      <c r="M170" s="25">
        <v>2301</v>
      </c>
      <c r="N170" s="108">
        <v>275000</v>
      </c>
      <c r="O170" s="54"/>
      <c r="P170" s="114">
        <v>245000</v>
      </c>
      <c r="Q170" s="60">
        <f t="shared" si="6"/>
        <v>106.47544545849631</v>
      </c>
    </row>
    <row r="171" spans="1:17" ht="12.75" customHeight="1">
      <c r="A171" s="37"/>
      <c r="B171" s="40"/>
      <c r="C171" s="69" t="s">
        <v>160</v>
      </c>
      <c r="D171" s="30"/>
      <c r="E171" s="70" t="s">
        <v>151</v>
      </c>
      <c r="F171" s="76" t="s">
        <v>155</v>
      </c>
      <c r="G171" s="251">
        <v>4</v>
      </c>
      <c r="H171" s="70">
        <v>4</v>
      </c>
      <c r="I171" s="20">
        <v>2</v>
      </c>
      <c r="J171" s="42" t="s">
        <v>40</v>
      </c>
      <c r="K171" s="19"/>
      <c r="L171" s="42">
        <v>2</v>
      </c>
      <c r="M171" s="20">
        <v>3196</v>
      </c>
      <c r="N171" s="107">
        <v>384000</v>
      </c>
      <c r="O171" s="45"/>
      <c r="P171" s="44">
        <v>370000</v>
      </c>
      <c r="Q171" s="46">
        <f t="shared" si="6"/>
        <v>115.76971214017522</v>
      </c>
    </row>
    <row r="172" spans="1:17" ht="12.75" customHeight="1">
      <c r="A172" s="37"/>
      <c r="B172" s="40"/>
      <c r="C172" s="69" t="s">
        <v>253</v>
      </c>
      <c r="D172" s="30"/>
      <c r="E172" s="296" t="s">
        <v>156</v>
      </c>
      <c r="F172" s="25"/>
      <c r="G172" s="50">
        <v>4</v>
      </c>
      <c r="H172" s="51">
        <v>4</v>
      </c>
      <c r="I172" s="53">
        <v>2</v>
      </c>
      <c r="J172" s="50" t="s">
        <v>27</v>
      </c>
      <c r="K172" s="24"/>
      <c r="L172" s="50">
        <v>2</v>
      </c>
      <c r="M172" s="25">
        <v>3196</v>
      </c>
      <c r="N172" s="108">
        <v>524900</v>
      </c>
      <c r="O172" s="54"/>
      <c r="P172" s="770">
        <v>463000</v>
      </c>
      <c r="Q172" s="60">
        <f t="shared" si="6"/>
        <v>144.8685857321652</v>
      </c>
    </row>
    <row r="173" spans="1:17" ht="12.75" customHeight="1">
      <c r="A173" s="37"/>
      <c r="B173" s="40"/>
      <c r="C173" s="42" t="s">
        <v>252</v>
      </c>
      <c r="D173" s="20"/>
      <c r="E173" s="63" t="s">
        <v>163</v>
      </c>
      <c r="F173" s="20"/>
      <c r="G173" s="30">
        <v>5</v>
      </c>
      <c r="H173" s="76">
        <v>4</v>
      </c>
      <c r="I173" s="69">
        <v>2</v>
      </c>
      <c r="J173" s="42" t="s">
        <v>40</v>
      </c>
      <c r="K173" s="19"/>
      <c r="L173" s="42">
        <v>2</v>
      </c>
      <c r="M173" s="20">
        <v>2938</v>
      </c>
      <c r="N173" s="107">
        <v>355000</v>
      </c>
      <c r="O173" s="45"/>
      <c r="P173" s="44">
        <v>290000</v>
      </c>
      <c r="Q173" s="254">
        <f t="shared" si="6"/>
        <v>98.7066031313819</v>
      </c>
    </row>
    <row r="174" spans="1:17" ht="12.75" customHeight="1">
      <c r="A174" s="37"/>
      <c r="B174" s="48"/>
      <c r="C174" s="25" t="s">
        <v>161</v>
      </c>
      <c r="D174" s="48"/>
      <c r="E174" s="51" t="s">
        <v>30</v>
      </c>
      <c r="F174" s="96" t="s">
        <v>156</v>
      </c>
      <c r="G174" s="51">
        <v>5</v>
      </c>
      <c r="H174" s="248">
        <v>4</v>
      </c>
      <c r="I174" s="50">
        <v>2</v>
      </c>
      <c r="J174" s="62" t="s">
        <v>27</v>
      </c>
      <c r="K174" s="24"/>
      <c r="L174" s="50">
        <v>2</v>
      </c>
      <c r="M174" s="25">
        <v>3196</v>
      </c>
      <c r="N174" s="108">
        <v>425000</v>
      </c>
      <c r="O174" s="54"/>
      <c r="P174" s="114">
        <v>390000</v>
      </c>
      <c r="Q174" s="60">
        <f t="shared" si="6"/>
        <v>122.02753441802253</v>
      </c>
    </row>
    <row r="175" spans="1:17" ht="12.75" customHeight="1">
      <c r="A175" s="37"/>
      <c r="B175" s="30" t="s">
        <v>24</v>
      </c>
      <c r="C175" s="167" t="s">
        <v>227</v>
      </c>
      <c r="D175" s="231"/>
      <c r="E175" s="283" t="s">
        <v>121</v>
      </c>
      <c r="F175" s="166"/>
      <c r="G175" s="167">
        <v>3</v>
      </c>
      <c r="H175" s="179">
        <v>2</v>
      </c>
      <c r="I175" s="167">
        <v>1</v>
      </c>
      <c r="J175" s="299" t="s">
        <v>27</v>
      </c>
      <c r="K175" s="253"/>
      <c r="L175" s="166">
        <v>2</v>
      </c>
      <c r="M175" s="167">
        <v>1607</v>
      </c>
      <c r="N175" s="362">
        <v>315000</v>
      </c>
      <c r="O175" s="186">
        <v>269000</v>
      </c>
      <c r="P175" s="816"/>
      <c r="Q175" s="286">
        <f aca="true" t="shared" si="7" ref="Q175:Q180">SUM(O175/M175)</f>
        <v>167.3926571250778</v>
      </c>
    </row>
    <row r="176" spans="1:17" ht="12.75" customHeight="1">
      <c r="A176" s="37"/>
      <c r="B176" s="30" t="s">
        <v>25</v>
      </c>
      <c r="C176" s="167" t="s">
        <v>228</v>
      </c>
      <c r="D176" s="231"/>
      <c r="E176" s="283" t="s">
        <v>35</v>
      </c>
      <c r="F176" s="166"/>
      <c r="G176" s="167">
        <v>3</v>
      </c>
      <c r="H176" s="179">
        <v>2</v>
      </c>
      <c r="I176" s="167">
        <v>1</v>
      </c>
      <c r="J176" s="166" t="s">
        <v>27</v>
      </c>
      <c r="K176" s="253"/>
      <c r="L176" s="166">
        <v>2</v>
      </c>
      <c r="M176" s="167">
        <v>1607</v>
      </c>
      <c r="N176" s="175">
        <v>299000</v>
      </c>
      <c r="O176" s="186">
        <v>292000</v>
      </c>
      <c r="P176" s="320"/>
      <c r="Q176" s="286">
        <f t="shared" si="7"/>
        <v>181.70504044803982</v>
      </c>
    </row>
    <row r="177" spans="1:17" ht="12.75" customHeight="1">
      <c r="A177" s="37"/>
      <c r="B177" s="40"/>
      <c r="C177" s="166" t="s">
        <v>325</v>
      </c>
      <c r="D177" s="167"/>
      <c r="E177" s="278" t="s">
        <v>243</v>
      </c>
      <c r="F177" s="166"/>
      <c r="G177" s="167">
        <v>3</v>
      </c>
      <c r="H177" s="179" t="s">
        <v>42</v>
      </c>
      <c r="I177" s="167">
        <v>1</v>
      </c>
      <c r="J177" s="166" t="s">
        <v>27</v>
      </c>
      <c r="K177" s="253"/>
      <c r="L177" s="166">
        <v>2</v>
      </c>
      <c r="M177" s="167">
        <v>1721</v>
      </c>
      <c r="N177" s="175">
        <v>309000</v>
      </c>
      <c r="O177" s="186">
        <v>309000</v>
      </c>
      <c r="P177" s="320"/>
      <c r="Q177" s="286">
        <f t="shared" si="7"/>
        <v>179.54677513073796</v>
      </c>
    </row>
    <row r="178" spans="1:17" ht="12.75" customHeight="1">
      <c r="A178" s="37"/>
      <c r="B178" s="40"/>
      <c r="C178" s="286" t="s">
        <v>326</v>
      </c>
      <c r="D178" s="167"/>
      <c r="E178" s="513" t="s">
        <v>277</v>
      </c>
      <c r="F178" s="170"/>
      <c r="G178" s="234">
        <v>3</v>
      </c>
      <c r="H178" s="169" t="s">
        <v>42</v>
      </c>
      <c r="I178" s="168">
        <v>2</v>
      </c>
      <c r="J178" s="170" t="s">
        <v>27</v>
      </c>
      <c r="K178" s="171"/>
      <c r="L178" s="170">
        <v>2</v>
      </c>
      <c r="M178" s="234">
        <v>2313</v>
      </c>
      <c r="N178" s="172">
        <v>349000</v>
      </c>
      <c r="O178" s="815">
        <v>349000</v>
      </c>
      <c r="P178" s="218"/>
      <c r="Q178" s="173">
        <f t="shared" si="7"/>
        <v>150.88629485516645</v>
      </c>
    </row>
    <row r="179" spans="1:17" ht="12.75" customHeight="1">
      <c r="A179" s="37"/>
      <c r="B179" s="30"/>
      <c r="C179" s="167" t="s">
        <v>229</v>
      </c>
      <c r="D179" s="231"/>
      <c r="E179" s="283" t="s">
        <v>123</v>
      </c>
      <c r="F179" s="166"/>
      <c r="G179" s="167">
        <v>4</v>
      </c>
      <c r="H179" s="179">
        <v>4</v>
      </c>
      <c r="I179" s="167">
        <v>2</v>
      </c>
      <c r="J179" s="166" t="s">
        <v>27</v>
      </c>
      <c r="K179" s="253"/>
      <c r="L179" s="166">
        <v>2</v>
      </c>
      <c r="M179" s="167">
        <v>3196</v>
      </c>
      <c r="N179" s="175">
        <v>409000</v>
      </c>
      <c r="O179" s="673">
        <v>379000</v>
      </c>
      <c r="P179" s="320"/>
      <c r="Q179" s="258">
        <f t="shared" si="7"/>
        <v>118.58573216520651</v>
      </c>
    </row>
    <row r="180" spans="1:17" ht="12.75" customHeight="1">
      <c r="A180" s="37"/>
      <c r="B180" s="30"/>
      <c r="C180" s="167" t="s">
        <v>230</v>
      </c>
      <c r="D180" s="231"/>
      <c r="E180" s="217" t="s">
        <v>151</v>
      </c>
      <c r="F180" s="165"/>
      <c r="G180" s="170">
        <v>4</v>
      </c>
      <c r="H180" s="169">
        <v>4</v>
      </c>
      <c r="I180" s="170">
        <v>2</v>
      </c>
      <c r="J180" s="165" t="s">
        <v>40</v>
      </c>
      <c r="K180" s="250"/>
      <c r="L180" s="165">
        <v>2</v>
      </c>
      <c r="M180" s="170">
        <v>3196</v>
      </c>
      <c r="N180" s="172">
        <v>379000</v>
      </c>
      <c r="O180" s="619">
        <v>379000</v>
      </c>
      <c r="P180" s="181"/>
      <c r="Q180" s="222">
        <f t="shared" si="7"/>
        <v>118.58573216520651</v>
      </c>
    </row>
    <row r="181" spans="1:17" s="17" customFormat="1" ht="12.75">
      <c r="A181" s="37"/>
      <c r="B181" s="48"/>
      <c r="C181" s="234"/>
      <c r="D181" s="58">
        <v>14</v>
      </c>
      <c r="E181" s="59" t="s">
        <v>322</v>
      </c>
      <c r="F181" s="51"/>
      <c r="G181" s="96" t="s">
        <v>140</v>
      </c>
      <c r="H181" s="51" t="s">
        <v>146</v>
      </c>
      <c r="I181" s="96" t="s">
        <v>58</v>
      </c>
      <c r="J181" s="25" t="s">
        <v>143</v>
      </c>
      <c r="K181" s="52"/>
      <c r="L181" s="25">
        <v>2</v>
      </c>
      <c r="M181" s="96" t="s">
        <v>147</v>
      </c>
      <c r="N181" s="163" t="s">
        <v>323</v>
      </c>
      <c r="O181" s="163" t="s">
        <v>324</v>
      </c>
      <c r="P181" s="114"/>
      <c r="Q181" s="194" t="s">
        <v>327</v>
      </c>
    </row>
    <row r="182" spans="1:17" ht="12.75" hidden="1">
      <c r="A182" s="133"/>
      <c r="B182" s="30" t="s">
        <v>24</v>
      </c>
      <c r="C182" s="30"/>
      <c r="D182" s="30"/>
      <c r="E182" s="96" t="s">
        <v>68</v>
      </c>
      <c r="F182" s="25"/>
      <c r="G182" s="48">
        <v>2</v>
      </c>
      <c r="H182" s="51">
        <v>2</v>
      </c>
      <c r="I182" s="50">
        <v>1</v>
      </c>
      <c r="J182" s="25" t="s">
        <v>40</v>
      </c>
      <c r="K182" s="52"/>
      <c r="L182" s="25">
        <v>2</v>
      </c>
      <c r="M182" s="50">
        <v>1618</v>
      </c>
      <c r="N182" s="99">
        <v>325000</v>
      </c>
      <c r="O182" s="114">
        <v>325000</v>
      </c>
      <c r="P182" s="155"/>
      <c r="Q182" s="89">
        <f>SUM(O182/M182)</f>
        <v>200.8652657601978</v>
      </c>
    </row>
    <row r="183" spans="1:17" ht="12" customHeight="1" hidden="1">
      <c r="A183" s="133"/>
      <c r="B183" s="48" t="s">
        <v>25</v>
      </c>
      <c r="C183" s="48"/>
      <c r="D183" s="48"/>
      <c r="E183" s="25" t="s">
        <v>30</v>
      </c>
      <c r="F183" s="53"/>
      <c r="G183" s="48">
        <v>4</v>
      </c>
      <c r="H183" s="101">
        <v>4</v>
      </c>
      <c r="I183" s="53">
        <v>2</v>
      </c>
      <c r="J183" s="50" t="s">
        <v>40</v>
      </c>
      <c r="K183" s="52"/>
      <c r="L183" s="50">
        <v>2</v>
      </c>
      <c r="M183" s="62">
        <v>3162</v>
      </c>
      <c r="N183" s="99">
        <v>625000</v>
      </c>
      <c r="O183" s="114">
        <v>625000</v>
      </c>
      <c r="P183" s="189"/>
      <c r="Q183" s="89">
        <f>SUM(O183/M183)</f>
        <v>197.65970904490828</v>
      </c>
    </row>
    <row r="184" spans="1:17" ht="12" customHeight="1" hidden="1">
      <c r="A184" s="37"/>
      <c r="B184" s="30" t="s">
        <v>26</v>
      </c>
      <c r="C184" s="40"/>
      <c r="D184" s="30"/>
      <c r="E184" s="50" t="s">
        <v>33</v>
      </c>
      <c r="F184" s="25"/>
      <c r="G184" s="50">
        <v>2</v>
      </c>
      <c r="H184" s="51">
        <v>2</v>
      </c>
      <c r="I184" s="50">
        <v>1</v>
      </c>
      <c r="J184" s="25" t="s">
        <v>40</v>
      </c>
      <c r="K184" s="52"/>
      <c r="L184" s="25">
        <v>2</v>
      </c>
      <c r="M184" s="50">
        <v>1607</v>
      </c>
      <c r="N184" s="99">
        <v>344900</v>
      </c>
      <c r="O184" s="114">
        <v>344900</v>
      </c>
      <c r="P184" s="155"/>
      <c r="Q184" s="89">
        <f>SUM(O184/M184)</f>
        <v>214.62352209085253</v>
      </c>
    </row>
    <row r="185" spans="1:17" ht="12" customHeight="1" hidden="1">
      <c r="A185" s="37"/>
      <c r="B185" s="30"/>
      <c r="C185" s="40"/>
      <c r="D185" s="30"/>
      <c r="E185" s="93" t="s">
        <v>30</v>
      </c>
      <c r="F185" s="74"/>
      <c r="G185" s="95">
        <v>3</v>
      </c>
      <c r="H185" s="120" t="s">
        <v>42</v>
      </c>
      <c r="I185" s="73">
        <v>2</v>
      </c>
      <c r="J185" s="74" t="s">
        <v>40</v>
      </c>
      <c r="K185" s="94"/>
      <c r="L185" s="74">
        <v>2</v>
      </c>
      <c r="M185" s="73">
        <v>2313</v>
      </c>
      <c r="N185" s="110">
        <v>395000</v>
      </c>
      <c r="O185" s="121">
        <v>395000</v>
      </c>
      <c r="P185" s="94"/>
      <c r="Q185" s="75">
        <f>SUM(O185/M185)</f>
        <v>170.7738867271941</v>
      </c>
    </row>
    <row r="186" spans="1:17" ht="12" customHeight="1" hidden="1">
      <c r="A186" s="37"/>
      <c r="B186" s="30"/>
      <c r="C186" s="40"/>
      <c r="D186" s="30"/>
      <c r="E186" s="63" t="s">
        <v>30</v>
      </c>
      <c r="F186" s="20"/>
      <c r="G186" s="30">
        <v>4</v>
      </c>
      <c r="H186" s="76">
        <v>4</v>
      </c>
      <c r="I186" s="42">
        <v>2</v>
      </c>
      <c r="J186" s="20" t="s">
        <v>27</v>
      </c>
      <c r="K186" s="43"/>
      <c r="L186" s="20">
        <v>2</v>
      </c>
      <c r="M186" s="42">
        <v>3162</v>
      </c>
      <c r="N186" s="107">
        <v>599900</v>
      </c>
      <c r="O186" s="45">
        <v>599900</v>
      </c>
      <c r="P186" s="43"/>
      <c r="Q186" s="140">
        <f>SUM(O186/M186)</f>
        <v>189.72169512966477</v>
      </c>
    </row>
    <row r="187" spans="1:17" ht="12" customHeight="1" thickBot="1">
      <c r="A187" s="130"/>
      <c r="B187" s="34" t="s">
        <v>26</v>
      </c>
      <c r="C187" s="33"/>
      <c r="D187" s="34"/>
      <c r="E187" s="65"/>
      <c r="F187" s="66"/>
      <c r="G187" s="34"/>
      <c r="H187" s="136"/>
      <c r="I187" s="67"/>
      <c r="J187" s="66"/>
      <c r="K187" s="64"/>
      <c r="L187" s="66"/>
      <c r="M187" s="67"/>
      <c r="N187" s="716"/>
      <c r="O187" s="119"/>
      <c r="P187" s="273"/>
      <c r="Q187" s="295"/>
    </row>
    <row r="188" spans="1:17" ht="12" customHeight="1">
      <c r="A188" s="37" t="s">
        <v>110</v>
      </c>
      <c r="B188" s="40" t="s">
        <v>19</v>
      </c>
      <c r="C188" s="166" t="s">
        <v>200</v>
      </c>
      <c r="D188" s="72">
        <v>5</v>
      </c>
      <c r="E188" s="771" t="s">
        <v>111</v>
      </c>
      <c r="F188" s="772" t="s">
        <v>33</v>
      </c>
      <c r="G188" s="417">
        <v>3</v>
      </c>
      <c r="H188" s="416" t="s">
        <v>104</v>
      </c>
      <c r="I188" s="424">
        <v>1</v>
      </c>
      <c r="J188" s="418" t="s">
        <v>27</v>
      </c>
      <c r="K188" s="773" t="s">
        <v>28</v>
      </c>
      <c r="L188" s="416" t="s">
        <v>108</v>
      </c>
      <c r="M188" s="424">
        <v>3499</v>
      </c>
      <c r="N188" s="774">
        <v>1199000</v>
      </c>
      <c r="O188" s="775"/>
      <c r="P188" s="776">
        <v>970000</v>
      </c>
      <c r="Q188" s="777">
        <f>SUM(P188/M188)</f>
        <v>277.22206344669905</v>
      </c>
    </row>
    <row r="189" spans="1:17" ht="12.75" customHeight="1">
      <c r="A189" s="37"/>
      <c r="B189" s="40"/>
      <c r="C189" s="166" t="s">
        <v>199</v>
      </c>
      <c r="D189" s="72"/>
      <c r="E189" s="441" t="s">
        <v>136</v>
      </c>
      <c r="F189" s="174" t="s">
        <v>33</v>
      </c>
      <c r="G189" s="179" t="s">
        <v>107</v>
      </c>
      <c r="H189" s="180" t="s">
        <v>47</v>
      </c>
      <c r="I189" s="166">
        <v>2</v>
      </c>
      <c r="J189" s="167" t="s">
        <v>27</v>
      </c>
      <c r="K189" s="287" t="s">
        <v>28</v>
      </c>
      <c r="L189" s="167">
        <v>3</v>
      </c>
      <c r="M189" s="166">
        <v>4250</v>
      </c>
      <c r="N189" s="440">
        <v>1324900</v>
      </c>
      <c r="O189" s="175"/>
      <c r="P189" s="176">
        <v>1115000</v>
      </c>
      <c r="Q189" s="288">
        <f>SUM(P189/M189)</f>
        <v>262.3529411764706</v>
      </c>
    </row>
    <row r="190" spans="1:17" ht="12.75" customHeight="1">
      <c r="A190" s="37"/>
      <c r="B190" s="40"/>
      <c r="C190" s="674" t="s">
        <v>134</v>
      </c>
      <c r="D190" s="72"/>
      <c r="E190" s="115" t="s">
        <v>135</v>
      </c>
      <c r="F190" s="20" t="s">
        <v>155</v>
      </c>
      <c r="G190" s="115">
        <v>4</v>
      </c>
      <c r="H190" s="76" t="s">
        <v>47</v>
      </c>
      <c r="I190" s="115">
        <v>2</v>
      </c>
      <c r="J190" s="20" t="s">
        <v>27</v>
      </c>
      <c r="K190" s="43" t="s">
        <v>28</v>
      </c>
      <c r="L190" s="76">
        <v>2</v>
      </c>
      <c r="M190" s="115">
        <v>4056</v>
      </c>
      <c r="N190" s="228">
        <v>1525000</v>
      </c>
      <c r="O190" s="225"/>
      <c r="P190" s="45">
        <v>1125000</v>
      </c>
      <c r="Q190" s="46">
        <f>SUM(P190/M190)</f>
        <v>277.36686390532543</v>
      </c>
    </row>
    <row r="191" spans="1:17" ht="12.75" customHeight="1">
      <c r="A191" s="37"/>
      <c r="B191" s="40"/>
      <c r="C191" s="166" t="s">
        <v>162</v>
      </c>
      <c r="D191" s="72"/>
      <c r="E191" s="513" t="s">
        <v>156</v>
      </c>
      <c r="F191" s="675" t="s">
        <v>186</v>
      </c>
      <c r="G191" s="169" t="s">
        <v>107</v>
      </c>
      <c r="H191" s="188" t="s">
        <v>47</v>
      </c>
      <c r="I191" s="165">
        <v>2</v>
      </c>
      <c r="J191" s="170" t="s">
        <v>27</v>
      </c>
      <c r="K191" s="171" t="s">
        <v>28</v>
      </c>
      <c r="L191" s="170">
        <v>3</v>
      </c>
      <c r="M191" s="165">
        <v>4347</v>
      </c>
      <c r="N191" s="518">
        <v>1395000</v>
      </c>
      <c r="O191" s="172"/>
      <c r="P191" s="178">
        <v>1295000</v>
      </c>
      <c r="Q191" s="182">
        <f>SUM(P191/M191)</f>
        <v>297.9066022544283</v>
      </c>
    </row>
    <row r="192" spans="1:17" ht="12.75" customHeight="1" thickBot="1">
      <c r="A192" s="37"/>
      <c r="B192" s="35"/>
      <c r="C192" s="67" t="s">
        <v>248</v>
      </c>
      <c r="D192" s="28"/>
      <c r="E192" s="65" t="s">
        <v>139</v>
      </c>
      <c r="F192" s="66"/>
      <c r="G192" s="67">
        <v>5</v>
      </c>
      <c r="H192" s="136" t="s">
        <v>249</v>
      </c>
      <c r="I192" s="67">
        <v>2</v>
      </c>
      <c r="J192" s="66" t="s">
        <v>27</v>
      </c>
      <c r="K192" s="64" t="s">
        <v>81</v>
      </c>
      <c r="L192" s="136">
        <v>3</v>
      </c>
      <c r="M192" s="67">
        <v>4861</v>
      </c>
      <c r="N192" s="716">
        <v>1399000</v>
      </c>
      <c r="O192" s="119"/>
      <c r="P192" s="714">
        <v>1357000</v>
      </c>
      <c r="Q192" s="295">
        <f>SUM(P192/M192)</f>
        <v>279.16066652952065</v>
      </c>
    </row>
    <row r="193" spans="1:18" s="187" customFormat="1" ht="12.75">
      <c r="A193" s="307"/>
      <c r="B193" s="30" t="s">
        <v>24</v>
      </c>
      <c r="C193" s="167" t="s">
        <v>201</v>
      </c>
      <c r="D193" s="231"/>
      <c r="E193" s="283" t="s">
        <v>121</v>
      </c>
      <c r="F193" s="166"/>
      <c r="G193" s="167">
        <v>4</v>
      </c>
      <c r="H193" s="179" t="s">
        <v>62</v>
      </c>
      <c r="I193" s="167">
        <v>1</v>
      </c>
      <c r="J193" s="166" t="s">
        <v>27</v>
      </c>
      <c r="K193" s="253"/>
      <c r="L193" s="179">
        <v>3</v>
      </c>
      <c r="M193" s="167">
        <v>3724</v>
      </c>
      <c r="N193" s="175">
        <v>1075000</v>
      </c>
      <c r="O193" s="186">
        <v>925000</v>
      </c>
      <c r="P193" s="320"/>
      <c r="Q193" s="258">
        <f>SUM(O193/M193)</f>
        <v>248.3888292158969</v>
      </c>
      <c r="R193" s="253"/>
    </row>
    <row r="194" spans="1:18" s="187" customFormat="1" ht="12.75">
      <c r="A194" s="307"/>
      <c r="B194" s="30" t="s">
        <v>25</v>
      </c>
      <c r="C194" s="167" t="s">
        <v>202</v>
      </c>
      <c r="D194" s="231"/>
      <c r="E194" s="217" t="s">
        <v>156</v>
      </c>
      <c r="F194" s="165"/>
      <c r="G194" s="170">
        <v>4</v>
      </c>
      <c r="H194" s="169" t="s">
        <v>50</v>
      </c>
      <c r="I194" s="170">
        <v>2</v>
      </c>
      <c r="J194" s="165" t="s">
        <v>27</v>
      </c>
      <c r="K194" s="250" t="s">
        <v>81</v>
      </c>
      <c r="L194" s="169">
        <v>3</v>
      </c>
      <c r="M194" s="170">
        <v>4314</v>
      </c>
      <c r="N194" s="172">
        <v>1549900</v>
      </c>
      <c r="O194" s="218">
        <v>1524000</v>
      </c>
      <c r="P194" s="181"/>
      <c r="Q194" s="222">
        <f>SUM(O194/M194)</f>
        <v>353.2684283727399</v>
      </c>
      <c r="R194" s="253"/>
    </row>
    <row r="195" spans="1:17" s="17" customFormat="1" ht="12.75">
      <c r="A195" s="92"/>
      <c r="B195" s="48"/>
      <c r="C195" s="53"/>
      <c r="D195" s="58">
        <v>5</v>
      </c>
      <c r="E195" s="158" t="s">
        <v>328</v>
      </c>
      <c r="F195" s="49"/>
      <c r="G195" s="51" t="s">
        <v>140</v>
      </c>
      <c r="H195" s="59" t="s">
        <v>148</v>
      </c>
      <c r="I195" s="51" t="s">
        <v>58</v>
      </c>
      <c r="J195" s="50" t="s">
        <v>27</v>
      </c>
      <c r="K195" s="24" t="s">
        <v>81</v>
      </c>
      <c r="L195" s="248" t="s">
        <v>145</v>
      </c>
      <c r="M195" s="96" t="s">
        <v>269</v>
      </c>
      <c r="N195" s="276" t="s">
        <v>149</v>
      </c>
      <c r="O195" s="276" t="s">
        <v>329</v>
      </c>
      <c r="P195" s="108"/>
      <c r="Q195" s="194" t="s">
        <v>270</v>
      </c>
    </row>
    <row r="196" spans="1:17" s="17" customFormat="1" ht="13.5" thickBot="1">
      <c r="A196" s="566"/>
      <c r="B196" s="34" t="s">
        <v>26</v>
      </c>
      <c r="C196" s="57"/>
      <c r="D196" s="28"/>
      <c r="E196" s="191"/>
      <c r="F196" s="66"/>
      <c r="G196" s="57"/>
      <c r="H196" s="136"/>
      <c r="I196" s="57"/>
      <c r="J196" s="713"/>
      <c r="K196" s="273"/>
      <c r="L196" s="90"/>
      <c r="M196" s="66"/>
      <c r="N196" s="548"/>
      <c r="O196" s="714"/>
      <c r="P196" s="265"/>
      <c r="Q196" s="266"/>
    </row>
    <row r="197" spans="1:17" s="17" customFormat="1" ht="12.75">
      <c r="A197" s="413" t="s">
        <v>71</v>
      </c>
      <c r="B197" s="72" t="s">
        <v>19</v>
      </c>
      <c r="C197" s="535" t="s">
        <v>203</v>
      </c>
      <c r="D197" s="72">
        <v>4</v>
      </c>
      <c r="E197" s="682" t="s">
        <v>205</v>
      </c>
      <c r="F197" s="20" t="s">
        <v>186</v>
      </c>
      <c r="G197" s="32">
        <v>3</v>
      </c>
      <c r="H197" s="76" t="s">
        <v>42</v>
      </c>
      <c r="I197" s="535">
        <v>1</v>
      </c>
      <c r="J197" s="20" t="s">
        <v>40</v>
      </c>
      <c r="K197" s="683"/>
      <c r="L197" s="76">
        <v>2</v>
      </c>
      <c r="M197" s="535">
        <v>2540</v>
      </c>
      <c r="N197" s="98">
        <v>349900</v>
      </c>
      <c r="O197" s="738"/>
      <c r="P197" s="684">
        <v>310000</v>
      </c>
      <c r="Q197" s="541">
        <f>SUM(P197/M197)</f>
        <v>122.04724409448819</v>
      </c>
    </row>
    <row r="198" spans="1:17" s="17" customFormat="1" ht="12.75">
      <c r="A198" s="47"/>
      <c r="B198" s="72"/>
      <c r="C198" s="166" t="s">
        <v>208</v>
      </c>
      <c r="D198" s="40"/>
      <c r="E198" s="691" t="s">
        <v>155</v>
      </c>
      <c r="F198" s="167" t="s">
        <v>73</v>
      </c>
      <c r="G198" s="179">
        <v>3</v>
      </c>
      <c r="H198" s="180">
        <v>3</v>
      </c>
      <c r="I198" s="166">
        <v>1</v>
      </c>
      <c r="J198" s="167" t="s">
        <v>40</v>
      </c>
      <c r="K198" s="287"/>
      <c r="L198" s="167">
        <v>2</v>
      </c>
      <c r="M198" s="166">
        <v>2491</v>
      </c>
      <c r="N198" s="186">
        <v>398000</v>
      </c>
      <c r="O198" s="320"/>
      <c r="P198" s="186">
        <v>310000</v>
      </c>
      <c r="Q198" s="286">
        <f>SUM(P198/M198)</f>
        <v>124.44801284624648</v>
      </c>
    </row>
    <row r="199" spans="1:17" s="17" customFormat="1" ht="12.75">
      <c r="A199" s="43"/>
      <c r="B199" s="20"/>
      <c r="C199" s="42" t="s">
        <v>206</v>
      </c>
      <c r="D199" s="20"/>
      <c r="E199" s="59"/>
      <c r="F199" s="25" t="s">
        <v>186</v>
      </c>
      <c r="G199" s="50">
        <v>3</v>
      </c>
      <c r="H199" s="51" t="s">
        <v>42</v>
      </c>
      <c r="I199" s="50">
        <v>2</v>
      </c>
      <c r="J199" s="25" t="s">
        <v>27</v>
      </c>
      <c r="K199" s="52"/>
      <c r="L199" s="51">
        <v>2</v>
      </c>
      <c r="M199" s="50">
        <v>2910</v>
      </c>
      <c r="N199" s="99"/>
      <c r="O199" s="114"/>
      <c r="P199" s="54">
        <v>520000</v>
      </c>
      <c r="Q199" s="60">
        <f>SUM(P199/M199)</f>
        <v>178.69415807560136</v>
      </c>
    </row>
    <row r="200" spans="1:17" ht="12.75" customHeight="1" thickBot="1">
      <c r="A200" s="37"/>
      <c r="B200" s="35"/>
      <c r="C200" s="685" t="s">
        <v>204</v>
      </c>
      <c r="D200" s="28"/>
      <c r="E200" s="686" t="s">
        <v>114</v>
      </c>
      <c r="F200" s="687" t="s">
        <v>155</v>
      </c>
      <c r="G200" s="688">
        <v>5</v>
      </c>
      <c r="H200" s="679" t="s">
        <v>39</v>
      </c>
      <c r="I200" s="678">
        <v>2</v>
      </c>
      <c r="J200" s="677" t="s">
        <v>27</v>
      </c>
      <c r="K200" s="689"/>
      <c r="L200" s="677">
        <v>2</v>
      </c>
      <c r="M200" s="685">
        <v>3300</v>
      </c>
      <c r="N200" s="680">
        <v>439000</v>
      </c>
      <c r="O200" s="681"/>
      <c r="P200" s="680">
        <v>355000</v>
      </c>
      <c r="Q200" s="690">
        <f>SUM(P200/M200)</f>
        <v>107.57575757575758</v>
      </c>
    </row>
    <row r="201" spans="1:17" ht="12.75" customHeight="1">
      <c r="A201" s="92"/>
      <c r="B201" s="30" t="s">
        <v>24</v>
      </c>
      <c r="C201" s="167" t="s">
        <v>207</v>
      </c>
      <c r="D201" s="40"/>
      <c r="E201" s="341" t="s">
        <v>113</v>
      </c>
      <c r="F201" s="166"/>
      <c r="G201" s="180">
        <v>3</v>
      </c>
      <c r="H201" s="179" t="s">
        <v>42</v>
      </c>
      <c r="I201" s="167">
        <v>1</v>
      </c>
      <c r="J201" s="166" t="s">
        <v>40</v>
      </c>
      <c r="K201" s="253"/>
      <c r="L201" s="166">
        <v>2</v>
      </c>
      <c r="M201" s="167">
        <v>2127</v>
      </c>
      <c r="N201" s="320">
        <v>399000</v>
      </c>
      <c r="O201" s="186">
        <v>329000</v>
      </c>
      <c r="P201" s="320"/>
      <c r="Q201" s="258">
        <f>SUM(O201/M201)</f>
        <v>154.67795016455102</v>
      </c>
    </row>
    <row r="202" spans="1:17" ht="12.75" customHeight="1">
      <c r="A202" s="291"/>
      <c r="B202" s="30" t="s">
        <v>25</v>
      </c>
      <c r="C202" s="167" t="s">
        <v>209</v>
      </c>
      <c r="D202" s="40"/>
      <c r="E202" s="286" t="s">
        <v>163</v>
      </c>
      <c r="F202" s="167"/>
      <c r="G202" s="179">
        <v>3</v>
      </c>
      <c r="H202" s="180">
        <v>3</v>
      </c>
      <c r="I202" s="166">
        <v>1</v>
      </c>
      <c r="J202" s="167" t="s">
        <v>40</v>
      </c>
      <c r="K202" s="287"/>
      <c r="L202" s="167">
        <v>2</v>
      </c>
      <c r="M202" s="166">
        <v>2491</v>
      </c>
      <c r="N202" s="186">
        <v>358000</v>
      </c>
      <c r="O202" s="320">
        <v>359000</v>
      </c>
      <c r="P202" s="320"/>
      <c r="Q202" s="258">
        <f>SUM(O202/M202)</f>
        <v>144.11882778000802</v>
      </c>
    </row>
    <row r="203" spans="1:17" ht="12.75" customHeight="1">
      <c r="A203" s="291"/>
      <c r="B203" s="30"/>
      <c r="C203" s="167" t="s">
        <v>330</v>
      </c>
      <c r="D203" s="40"/>
      <c r="E203" s="817" t="s">
        <v>73</v>
      </c>
      <c r="F203" s="168"/>
      <c r="G203" s="188">
        <v>3</v>
      </c>
      <c r="H203" s="169" t="s">
        <v>42</v>
      </c>
      <c r="I203" s="170">
        <v>2</v>
      </c>
      <c r="J203" s="165" t="s">
        <v>27</v>
      </c>
      <c r="K203" s="250"/>
      <c r="L203" s="165">
        <v>2</v>
      </c>
      <c r="M203" s="170">
        <v>3025</v>
      </c>
      <c r="N203" s="181">
        <v>575000</v>
      </c>
      <c r="O203" s="218">
        <v>575000</v>
      </c>
      <c r="P203" s="181"/>
      <c r="Q203" s="173">
        <f>SUM(O203/M203)</f>
        <v>190.08264462809916</v>
      </c>
    </row>
    <row r="204" spans="1:21" ht="14.25" customHeight="1">
      <c r="A204" s="37"/>
      <c r="B204" s="48"/>
      <c r="C204" s="58"/>
      <c r="D204" s="48">
        <v>7</v>
      </c>
      <c r="E204" s="161" t="s">
        <v>331</v>
      </c>
      <c r="F204" s="87"/>
      <c r="G204" s="51" t="s">
        <v>59</v>
      </c>
      <c r="H204" s="96" t="s">
        <v>332</v>
      </c>
      <c r="I204" s="96" t="s">
        <v>58</v>
      </c>
      <c r="J204" s="50" t="s">
        <v>143</v>
      </c>
      <c r="K204" s="134"/>
      <c r="L204" s="84">
        <v>2</v>
      </c>
      <c r="M204" s="50" t="s">
        <v>333</v>
      </c>
      <c r="N204" s="163" t="s">
        <v>334</v>
      </c>
      <c r="O204" s="163" t="s">
        <v>335</v>
      </c>
      <c r="P204" s="181"/>
      <c r="Q204" s="194" t="s">
        <v>336</v>
      </c>
      <c r="R204" s="17"/>
      <c r="S204" s="17"/>
      <c r="T204" s="17"/>
      <c r="U204" s="17"/>
    </row>
    <row r="205" spans="1:17" s="17" customFormat="1" ht="12.75" customHeight="1" thickBot="1">
      <c r="A205" s="566"/>
      <c r="B205" s="34" t="s">
        <v>26</v>
      </c>
      <c r="C205" s="57"/>
      <c r="D205" s="312"/>
      <c r="E205" s="343"/>
      <c r="F205" s="279"/>
      <c r="G205" s="152"/>
      <c r="H205" s="220"/>
      <c r="I205" s="152"/>
      <c r="J205" s="220"/>
      <c r="K205" s="284"/>
      <c r="L205" s="57"/>
      <c r="M205" s="152"/>
      <c r="N205" s="193"/>
      <c r="O205" s="221"/>
      <c r="P205" s="265"/>
      <c r="Q205" s="164"/>
    </row>
    <row r="206" spans="2:17" s="19" customFormat="1" ht="12.75" customHeight="1">
      <c r="B206" s="72"/>
      <c r="C206" s="20"/>
      <c r="D206" s="72"/>
      <c r="E206" s="117"/>
      <c r="F206" s="20"/>
      <c r="G206" s="76"/>
      <c r="H206" s="76"/>
      <c r="I206" s="76"/>
      <c r="J206" s="76"/>
      <c r="L206" s="20"/>
      <c r="M206" s="76"/>
      <c r="N206" s="228"/>
      <c r="O206" s="228"/>
      <c r="P206" s="45"/>
      <c r="Q206" s="735"/>
    </row>
    <row r="207" spans="2:17" s="19" customFormat="1" ht="12.75" customHeight="1">
      <c r="B207" s="72"/>
      <c r="C207" s="20"/>
      <c r="D207" s="72"/>
      <c r="E207" s="117"/>
      <c r="F207" s="20"/>
      <c r="G207" s="76"/>
      <c r="H207" s="76"/>
      <c r="I207" s="76"/>
      <c r="J207" s="76"/>
      <c r="L207" s="20"/>
      <c r="M207" s="76"/>
      <c r="N207" s="228"/>
      <c r="O207" s="228"/>
      <c r="P207" s="45"/>
      <c r="Q207" s="735"/>
    </row>
    <row r="208" spans="2:17" s="19" customFormat="1" ht="12.75" customHeight="1">
      <c r="B208" s="72"/>
      <c r="C208" s="20"/>
      <c r="D208" s="72"/>
      <c r="E208" s="117"/>
      <c r="F208" s="20"/>
      <c r="G208" s="76"/>
      <c r="H208" s="76"/>
      <c r="I208" s="76"/>
      <c r="J208" s="76"/>
      <c r="L208" s="20"/>
      <c r="M208" s="76"/>
      <c r="N208" s="228"/>
      <c r="O208" s="228"/>
      <c r="P208" s="45"/>
      <c r="Q208" s="735"/>
    </row>
    <row r="209" spans="1:17" ht="20.25">
      <c r="A209" s="1" t="s">
        <v>86</v>
      </c>
      <c r="B209" s="2"/>
      <c r="C209" s="2"/>
      <c r="D209" s="2"/>
      <c r="E209" s="2"/>
      <c r="F209" s="3"/>
      <c r="G209" s="3"/>
      <c r="H209" s="4"/>
      <c r="I209" s="3"/>
      <c r="J209" s="3"/>
      <c r="K209" s="3"/>
      <c r="M209" s="4"/>
      <c r="N209" s="3" t="s">
        <v>98</v>
      </c>
      <c r="O209" s="262" t="s">
        <v>101</v>
      </c>
      <c r="P209" s="105"/>
      <c r="Q209" s="262" t="s">
        <v>100</v>
      </c>
    </row>
    <row r="210" spans="1:16" ht="18">
      <c r="A210" s="149" t="s">
        <v>273</v>
      </c>
      <c r="B210" s="2"/>
      <c r="C210" s="2"/>
      <c r="D210" s="2"/>
      <c r="E210" s="2"/>
      <c r="F210" s="3"/>
      <c r="G210" s="3"/>
      <c r="H210" s="4"/>
      <c r="I210" s="3"/>
      <c r="J210" s="3"/>
      <c r="K210" s="3"/>
      <c r="M210" s="4"/>
      <c r="N210" s="3"/>
      <c r="P210" s="104" t="s">
        <v>85</v>
      </c>
    </row>
    <row r="211" spans="1:16" ht="18">
      <c r="A211" s="249" t="s">
        <v>274</v>
      </c>
      <c r="B211" s="2"/>
      <c r="C211" s="2"/>
      <c r="D211" s="2"/>
      <c r="E211" s="2"/>
      <c r="F211" s="3"/>
      <c r="G211" s="3"/>
      <c r="H211" s="4"/>
      <c r="I211" s="3"/>
      <c r="J211" s="3"/>
      <c r="K211" s="3"/>
      <c r="M211" s="4"/>
      <c r="N211" s="3"/>
      <c r="O211" s="263" t="s">
        <v>102</v>
      </c>
      <c r="P211" s="263"/>
    </row>
    <row r="212" spans="1:15" ht="12.75">
      <c r="A212" s="5"/>
      <c r="B212" s="2"/>
      <c r="C212" s="2"/>
      <c r="D212" s="2"/>
      <c r="E212" s="2"/>
      <c r="F212" s="3"/>
      <c r="G212" s="3"/>
      <c r="H212" s="4"/>
      <c r="I212" s="3"/>
      <c r="J212" s="3"/>
      <c r="K212" s="3"/>
      <c r="M212" s="148"/>
      <c r="N212" s="3" t="s">
        <v>99</v>
      </c>
      <c r="O212" s="261" t="s">
        <v>103</v>
      </c>
    </row>
    <row r="213" spans="1:15" ht="12.75">
      <c r="A213" s="5"/>
      <c r="B213" s="2"/>
      <c r="C213" s="2"/>
      <c r="D213" s="2"/>
      <c r="E213" s="2"/>
      <c r="F213" s="3"/>
      <c r="G213" s="3"/>
      <c r="H213" s="4"/>
      <c r="I213" s="3"/>
      <c r="J213" s="3"/>
      <c r="K213" s="3"/>
      <c r="M213" s="4"/>
      <c r="N213" s="3"/>
      <c r="O213" s="264" t="s">
        <v>275</v>
      </c>
    </row>
    <row r="214" spans="1:14" ht="8.25" customHeight="1">
      <c r="A214" s="5"/>
      <c r="B214" s="2"/>
      <c r="C214" s="2"/>
      <c r="D214" s="2"/>
      <c r="E214" s="2"/>
      <c r="F214" s="3"/>
      <c r="G214" s="3"/>
      <c r="H214" s="4"/>
      <c r="I214" s="3"/>
      <c r="J214" s="3"/>
      <c r="K214" s="3"/>
      <c r="M214" s="4"/>
      <c r="N214" s="3"/>
    </row>
    <row r="215" spans="1:16" s="203" customFormat="1" ht="15">
      <c r="A215" s="203" t="s">
        <v>83</v>
      </c>
      <c r="B215" s="204"/>
      <c r="C215" s="204"/>
      <c r="D215" s="204"/>
      <c r="E215" s="204"/>
      <c r="F215" s="204"/>
      <c r="G215" s="204"/>
      <c r="H215" s="205"/>
      <c r="I215" s="204"/>
      <c r="J215" s="204"/>
      <c r="K215" s="204"/>
      <c r="M215" s="205"/>
      <c r="N215" s="204"/>
      <c r="O215" s="206"/>
      <c r="P215" s="206"/>
    </row>
    <row r="216" spans="1:16" s="203" customFormat="1" ht="15">
      <c r="A216" s="203" t="s">
        <v>84</v>
      </c>
      <c r="B216" s="204"/>
      <c r="C216" s="204"/>
      <c r="D216" s="204"/>
      <c r="E216" s="204"/>
      <c r="F216" s="204"/>
      <c r="G216" s="207"/>
      <c r="H216" s="208"/>
      <c r="I216" s="207"/>
      <c r="J216" s="207"/>
      <c r="K216" s="207"/>
      <c r="L216" s="209"/>
      <c r="M216" s="208"/>
      <c r="N216" s="207"/>
      <c r="O216" s="206"/>
      <c r="P216" s="206"/>
    </row>
    <row r="217" spans="1:16" s="212" customFormat="1" ht="12.75" customHeight="1">
      <c r="A217" s="203" t="s">
        <v>171</v>
      </c>
      <c r="B217" s="204"/>
      <c r="C217" s="204"/>
      <c r="D217" s="204"/>
      <c r="E217" s="204"/>
      <c r="F217" s="210"/>
      <c r="G217" s="210"/>
      <c r="H217" s="211"/>
      <c r="I217" s="210"/>
      <c r="J217" s="210"/>
      <c r="K217" s="210"/>
      <c r="M217" s="211"/>
      <c r="N217" s="210"/>
      <c r="O217" s="213"/>
      <c r="P217" s="213"/>
    </row>
    <row r="218" spans="1:14" ht="7.5" customHeight="1">
      <c r="A218" s="150"/>
      <c r="B218" s="2"/>
      <c r="C218" s="2"/>
      <c r="D218" s="2"/>
      <c r="E218" s="2"/>
      <c r="F218" s="3"/>
      <c r="G218" s="3"/>
      <c r="H218" s="4"/>
      <c r="I218" s="3"/>
      <c r="J218" s="3"/>
      <c r="K218" s="3"/>
      <c r="M218" s="4"/>
      <c r="N218" s="3"/>
    </row>
    <row r="219" spans="1:16" s="17" customFormat="1" ht="13.5" customHeight="1">
      <c r="A219" s="17" t="s">
        <v>235</v>
      </c>
      <c r="B219" s="2"/>
      <c r="C219" s="2"/>
      <c r="D219" s="2"/>
      <c r="E219" s="2"/>
      <c r="F219" s="214"/>
      <c r="G219" s="214"/>
      <c r="H219" s="20"/>
      <c r="I219" s="214"/>
      <c r="J219" s="214"/>
      <c r="K219" s="214"/>
      <c r="M219" s="20"/>
      <c r="N219" s="214"/>
      <c r="O219" s="215"/>
      <c r="P219" s="215"/>
    </row>
    <row r="220" spans="1:16" s="17" customFormat="1" ht="12.75">
      <c r="A220" s="17" t="s">
        <v>276</v>
      </c>
      <c r="B220" s="2"/>
      <c r="C220" s="2"/>
      <c r="D220" s="2"/>
      <c r="E220" s="2"/>
      <c r="F220" s="214"/>
      <c r="G220" s="214"/>
      <c r="H220" s="20"/>
      <c r="I220" s="214"/>
      <c r="J220" s="214"/>
      <c r="K220" s="214"/>
      <c r="M220" s="20"/>
      <c r="N220" s="214"/>
      <c r="O220" s="215"/>
      <c r="P220" s="215"/>
    </row>
    <row r="221" spans="1:17" s="17" customFormat="1" ht="12.75" customHeight="1">
      <c r="A221" s="17" t="s">
        <v>236</v>
      </c>
      <c r="B221" s="2"/>
      <c r="C221" s="2"/>
      <c r="D221" s="2"/>
      <c r="E221" s="2"/>
      <c r="F221" s="214"/>
      <c r="G221" s="20"/>
      <c r="H221" s="20"/>
      <c r="I221" s="20"/>
      <c r="J221" s="20"/>
      <c r="K221" s="20"/>
      <c r="L221" s="19"/>
      <c r="M221" s="20"/>
      <c r="N221" s="214"/>
      <c r="O221" s="215"/>
      <c r="P221" s="252"/>
      <c r="Q221" s="19"/>
    </row>
    <row r="222" spans="1:19" ht="12.75" customHeight="1" thickBot="1">
      <c r="A222" s="6"/>
      <c r="B222" s="6"/>
      <c r="C222" s="6"/>
      <c r="D222" s="6"/>
      <c r="E222" s="6"/>
      <c r="F222" s="17"/>
      <c r="G222" s="6"/>
      <c r="H222" s="10"/>
      <c r="I222" s="19"/>
      <c r="J222" s="20"/>
      <c r="K222" s="20"/>
      <c r="L222" s="10"/>
      <c r="M222" s="22"/>
      <c r="N222" s="22"/>
      <c r="O222" s="106"/>
      <c r="P222" s="106"/>
      <c r="Q222" s="6"/>
      <c r="R222" s="6"/>
      <c r="S222" s="6"/>
    </row>
    <row r="223" spans="1:19" ht="12.75">
      <c r="A223" s="32" t="s">
        <v>4</v>
      </c>
      <c r="B223" s="29" t="s">
        <v>5</v>
      </c>
      <c r="C223" s="29" t="s">
        <v>105</v>
      </c>
      <c r="D223" s="32" t="s">
        <v>80</v>
      </c>
      <c r="E223" s="29" t="s">
        <v>6</v>
      </c>
      <c r="F223" s="29" t="s">
        <v>6</v>
      </c>
      <c r="G223" s="32" t="s">
        <v>7</v>
      </c>
      <c r="H223" s="31" t="s">
        <v>8</v>
      </c>
      <c r="I223" s="29" t="s">
        <v>9</v>
      </c>
      <c r="J223" s="29" t="s">
        <v>10</v>
      </c>
      <c r="K223" s="29" t="s">
        <v>11</v>
      </c>
      <c r="L223" s="32" t="s">
        <v>12</v>
      </c>
      <c r="M223" s="29" t="s">
        <v>13</v>
      </c>
      <c r="N223" s="32" t="s">
        <v>14</v>
      </c>
      <c r="O223" s="32" t="s">
        <v>15</v>
      </c>
      <c r="P223" s="255" t="s">
        <v>16</v>
      </c>
      <c r="Q223" s="32" t="s">
        <v>17</v>
      </c>
      <c r="R223" s="2"/>
      <c r="S223" s="2"/>
    </row>
    <row r="224" spans="1:19" ht="13.5" thickBot="1">
      <c r="A224" s="67"/>
      <c r="B224" s="34"/>
      <c r="C224" s="34"/>
      <c r="D224" s="35" t="s">
        <v>57</v>
      </c>
      <c r="E224" s="34" t="s">
        <v>18</v>
      </c>
      <c r="F224" s="28" t="s">
        <v>19</v>
      </c>
      <c r="G224" s="34"/>
      <c r="H224" s="28" t="s">
        <v>20</v>
      </c>
      <c r="I224" s="34"/>
      <c r="J224" s="36"/>
      <c r="K224" s="28"/>
      <c r="L224" s="34"/>
      <c r="M224" s="28" t="s">
        <v>21</v>
      </c>
      <c r="N224" s="34" t="s">
        <v>22</v>
      </c>
      <c r="O224" s="34" t="s">
        <v>22</v>
      </c>
      <c r="P224" s="28"/>
      <c r="Q224" s="34" t="s">
        <v>21</v>
      </c>
      <c r="R224" s="2"/>
      <c r="S224" s="2"/>
    </row>
    <row r="225" spans="1:17" s="17" customFormat="1" ht="12.75" customHeight="1">
      <c r="A225" s="37" t="s">
        <v>115</v>
      </c>
      <c r="B225" s="48" t="s">
        <v>19</v>
      </c>
      <c r="C225" s="25" t="s">
        <v>283</v>
      </c>
      <c r="D225" s="58">
        <v>1</v>
      </c>
      <c r="E225" s="826"/>
      <c r="F225" s="50" t="s">
        <v>277</v>
      </c>
      <c r="G225" s="162">
        <v>8</v>
      </c>
      <c r="H225" s="59" t="s">
        <v>284</v>
      </c>
      <c r="I225" s="25">
        <v>2</v>
      </c>
      <c r="J225" s="50" t="s">
        <v>27</v>
      </c>
      <c r="K225" s="24" t="s">
        <v>81</v>
      </c>
      <c r="L225" s="50">
        <v>6</v>
      </c>
      <c r="M225" s="25">
        <v>7458</v>
      </c>
      <c r="N225" s="114"/>
      <c r="O225" s="54"/>
      <c r="P225" s="114">
        <v>3650000</v>
      </c>
      <c r="Q225" s="194">
        <f>SUM(P225/M225)</f>
        <v>489.40734781442745</v>
      </c>
    </row>
    <row r="226" spans="1:17" ht="2.25" customHeight="1" hidden="1">
      <c r="A226" s="37"/>
      <c r="B226" s="30" t="s">
        <v>24</v>
      </c>
      <c r="C226" s="30"/>
      <c r="D226" s="30">
        <v>2</v>
      </c>
      <c r="E226" s="76" t="s">
        <v>88</v>
      </c>
      <c r="F226" s="42"/>
      <c r="G226" s="226" t="s">
        <v>89</v>
      </c>
      <c r="H226" s="70" t="s">
        <v>90</v>
      </c>
      <c r="I226" s="42">
        <v>2</v>
      </c>
      <c r="J226" s="69" t="s">
        <v>27</v>
      </c>
      <c r="K226" s="43" t="s">
        <v>81</v>
      </c>
      <c r="L226" s="226" t="s">
        <v>87</v>
      </c>
      <c r="M226" s="227" t="s">
        <v>91</v>
      </c>
      <c r="N226" s="228" t="s">
        <v>95</v>
      </c>
      <c r="O226" s="225" t="s">
        <v>95</v>
      </c>
      <c r="P226" s="190"/>
      <c r="Q226" s="46" t="e">
        <f>SUM(O227/M227)</f>
        <v>#DIV/0!</v>
      </c>
    </row>
    <row r="227" spans="1:17" ht="12.75">
      <c r="A227" s="47"/>
      <c r="B227" s="30" t="s">
        <v>24</v>
      </c>
      <c r="C227" s="231"/>
      <c r="D227" s="398"/>
      <c r="E227" s="180"/>
      <c r="F227" s="146"/>
      <c r="G227" s="167"/>
      <c r="H227" s="361"/>
      <c r="I227" s="299"/>
      <c r="J227" s="167"/>
      <c r="K227" s="330"/>
      <c r="L227" s="167"/>
      <c r="M227" s="299"/>
      <c r="N227" s="176"/>
      <c r="O227" s="362"/>
      <c r="P227" s="176"/>
      <c r="Q227" s="288"/>
    </row>
    <row r="228" spans="1:17" ht="12.75">
      <c r="A228" s="414"/>
      <c r="B228" s="48" t="s">
        <v>25</v>
      </c>
      <c r="C228" s="234"/>
      <c r="D228" s="364"/>
      <c r="E228" s="51"/>
      <c r="F228" s="52"/>
      <c r="G228" s="25"/>
      <c r="H228" s="96"/>
      <c r="I228" s="50"/>
      <c r="J228" s="25"/>
      <c r="K228" s="52"/>
      <c r="L228" s="25"/>
      <c r="M228" s="96"/>
      <c r="N228" s="196"/>
      <c r="O228" s="163"/>
      <c r="P228" s="99"/>
      <c r="Q228" s="60"/>
    </row>
    <row r="229" spans="1:17" s="61" customFormat="1" ht="12.75" customHeight="1" thickBot="1">
      <c r="A229" s="55"/>
      <c r="B229" s="56" t="s">
        <v>26</v>
      </c>
      <c r="C229" s="57"/>
      <c r="D229" s="56"/>
      <c r="E229" s="406"/>
      <c r="F229" s="57"/>
      <c r="G229" s="191"/>
      <c r="H229" s="229"/>
      <c r="I229" s="57"/>
      <c r="J229" s="406"/>
      <c r="K229" s="407"/>
      <c r="L229" s="220"/>
      <c r="M229" s="408"/>
      <c r="N229" s="109"/>
      <c r="O229" s="292"/>
      <c r="P229" s="409"/>
      <c r="Q229" s="164"/>
    </row>
    <row r="230" spans="1:17" s="61" customFormat="1" ht="12.75" customHeight="1">
      <c r="A230" s="37" t="s">
        <v>72</v>
      </c>
      <c r="B230" s="40" t="s">
        <v>19</v>
      </c>
      <c r="C230" s="535" t="s">
        <v>165</v>
      </c>
      <c r="D230" s="72">
        <v>4</v>
      </c>
      <c r="E230" s="281" t="s">
        <v>121</v>
      </c>
      <c r="F230" s="308" t="s">
        <v>155</v>
      </c>
      <c r="G230" s="577">
        <v>3</v>
      </c>
      <c r="H230" s="310" t="s">
        <v>39</v>
      </c>
      <c r="I230" s="39">
        <v>2</v>
      </c>
      <c r="J230" s="308" t="s">
        <v>27</v>
      </c>
      <c r="K230" s="578" t="s">
        <v>81</v>
      </c>
      <c r="L230" s="310">
        <v>2</v>
      </c>
      <c r="M230" s="579">
        <v>2592</v>
      </c>
      <c r="N230" s="311">
        <v>699900</v>
      </c>
      <c r="O230" s="433"/>
      <c r="P230" s="486">
        <v>675000</v>
      </c>
      <c r="Q230" s="580">
        <f>SUM(P230/M230)</f>
        <v>260.4166666666667</v>
      </c>
    </row>
    <row r="231" spans="1:17" s="61" customFormat="1" ht="12.75" customHeight="1">
      <c r="A231" s="37"/>
      <c r="B231" s="40"/>
      <c r="C231" s="166" t="s">
        <v>210</v>
      </c>
      <c r="D231" s="425"/>
      <c r="E231" s="277" t="s">
        <v>116</v>
      </c>
      <c r="F231" s="183" t="s">
        <v>35</v>
      </c>
      <c r="G231" s="487">
        <v>4</v>
      </c>
      <c r="H231" s="183" t="s">
        <v>39</v>
      </c>
      <c r="I231" s="184">
        <v>2</v>
      </c>
      <c r="J231" s="185" t="s">
        <v>27</v>
      </c>
      <c r="K231" s="232" t="s">
        <v>28</v>
      </c>
      <c r="L231" s="185">
        <v>2</v>
      </c>
      <c r="M231" s="184">
        <v>3133</v>
      </c>
      <c r="N231" s="581">
        <v>542000</v>
      </c>
      <c r="O231" s="582"/>
      <c r="P231" s="581">
        <v>376950</v>
      </c>
      <c r="Q231" s="583">
        <f>SUM(P231/M231)</f>
        <v>120.31599106287904</v>
      </c>
    </row>
    <row r="232" spans="1:17" s="19" customFormat="1" ht="12.75" customHeight="1">
      <c r="A232" s="92"/>
      <c r="B232" s="69"/>
      <c r="C232" s="42" t="s">
        <v>210</v>
      </c>
      <c r="D232" s="506"/>
      <c r="E232" s="49" t="s">
        <v>33</v>
      </c>
      <c r="F232" s="25" t="s">
        <v>163</v>
      </c>
      <c r="G232" s="338">
        <v>5</v>
      </c>
      <c r="H232" s="51" t="s">
        <v>62</v>
      </c>
      <c r="I232" s="50">
        <v>2</v>
      </c>
      <c r="J232" s="25" t="s">
        <v>27</v>
      </c>
      <c r="K232" s="52" t="s">
        <v>28</v>
      </c>
      <c r="L232" s="25">
        <v>2</v>
      </c>
      <c r="M232" s="50">
        <v>3133</v>
      </c>
      <c r="N232" s="196">
        <v>799000</v>
      </c>
      <c r="O232" s="163"/>
      <c r="P232" s="196">
        <v>785000</v>
      </c>
      <c r="Q232" s="692">
        <f>SUM(P232/M232)</f>
        <v>250.55857006064474</v>
      </c>
    </row>
    <row r="233" spans="1:17" s="61" customFormat="1" ht="12.75" customHeight="1">
      <c r="A233" s="37"/>
      <c r="B233" s="58"/>
      <c r="C233" s="50" t="s">
        <v>125</v>
      </c>
      <c r="D233" s="97"/>
      <c r="E233" s="96" t="s">
        <v>126</v>
      </c>
      <c r="F233" s="25" t="s">
        <v>30</v>
      </c>
      <c r="G233" s="338">
        <v>6</v>
      </c>
      <c r="H233" s="103">
        <v>6</v>
      </c>
      <c r="I233" s="96">
        <v>2</v>
      </c>
      <c r="J233" s="25" t="s">
        <v>27</v>
      </c>
      <c r="K233" s="321" t="s">
        <v>28</v>
      </c>
      <c r="L233" s="103">
        <v>2</v>
      </c>
      <c r="M233" s="293">
        <v>4203</v>
      </c>
      <c r="N233" s="99">
        <v>1099999</v>
      </c>
      <c r="O233" s="108"/>
      <c r="P233" s="54">
        <v>965000</v>
      </c>
      <c r="Q233" s="314">
        <f>SUM(P233/M233)</f>
        <v>229.59790625743517</v>
      </c>
    </row>
    <row r="234" spans="1:19" s="17" customFormat="1" ht="12.75">
      <c r="A234" s="291"/>
      <c r="B234" s="30" t="s">
        <v>24</v>
      </c>
      <c r="C234" s="223" t="s">
        <v>337</v>
      </c>
      <c r="D234" s="285"/>
      <c r="E234" s="667" t="s">
        <v>243</v>
      </c>
      <c r="F234" s="487"/>
      <c r="G234" s="183">
        <v>3</v>
      </c>
      <c r="H234" s="487">
        <v>2</v>
      </c>
      <c r="I234" s="185">
        <v>1</v>
      </c>
      <c r="J234" s="184" t="s">
        <v>27</v>
      </c>
      <c r="K234" s="488" t="s">
        <v>34</v>
      </c>
      <c r="L234" s="184">
        <v>2</v>
      </c>
      <c r="M234" s="185">
        <v>2055</v>
      </c>
      <c r="N234" s="489">
        <v>399900</v>
      </c>
      <c r="O234" s="197">
        <v>399900</v>
      </c>
      <c r="P234" s="275"/>
      <c r="Q234" s="818">
        <f>SUM(O234/M234)</f>
        <v>194.5985401459854</v>
      </c>
      <c r="R234" s="214"/>
      <c r="S234" s="214"/>
    </row>
    <row r="235" spans="1:17" ht="12" customHeight="1">
      <c r="A235" s="133"/>
      <c r="B235" s="30" t="s">
        <v>25</v>
      </c>
      <c r="C235" s="234"/>
      <c r="D235" s="48">
        <v>2</v>
      </c>
      <c r="E235" s="76" t="s">
        <v>243</v>
      </c>
      <c r="F235" s="42"/>
      <c r="G235" s="76" t="s">
        <v>140</v>
      </c>
      <c r="H235" s="115" t="s">
        <v>338</v>
      </c>
      <c r="I235" s="96" t="s">
        <v>58</v>
      </c>
      <c r="J235" s="42" t="s">
        <v>27</v>
      </c>
      <c r="K235" s="151"/>
      <c r="L235" s="42">
        <v>2</v>
      </c>
      <c r="M235" s="141" t="s">
        <v>339</v>
      </c>
      <c r="N235" s="225" t="s">
        <v>340</v>
      </c>
      <c r="O235" s="225" t="s">
        <v>340</v>
      </c>
      <c r="P235" s="43"/>
      <c r="Q235" s="46" t="s">
        <v>341</v>
      </c>
    </row>
    <row r="236" spans="1:17" ht="14.25" customHeight="1" hidden="1">
      <c r="A236" s="130"/>
      <c r="B236" s="34" t="s">
        <v>26</v>
      </c>
      <c r="C236" s="35"/>
      <c r="D236" s="34"/>
      <c r="E236" s="219"/>
      <c r="F236" s="170"/>
      <c r="G236" s="169"/>
      <c r="H236" s="188"/>
      <c r="I236" s="234"/>
      <c r="J236" s="165"/>
      <c r="K236" s="294"/>
      <c r="L236" s="170"/>
      <c r="M236" s="256"/>
      <c r="N236" s="178"/>
      <c r="O236" s="192"/>
      <c r="P236" s="137"/>
      <c r="Q236" s="138">
        <f>SUM(O237/M237)</f>
        <v>204.87179487179486</v>
      </c>
    </row>
    <row r="237" spans="1:17" ht="12.75" customHeight="1" hidden="1">
      <c r="A237" s="130"/>
      <c r="B237" s="34"/>
      <c r="C237" s="34"/>
      <c r="D237" s="34"/>
      <c r="E237" s="159" t="s">
        <v>73</v>
      </c>
      <c r="F237" s="66"/>
      <c r="G237" s="34">
        <v>5</v>
      </c>
      <c r="H237" s="136" t="s">
        <v>62</v>
      </c>
      <c r="I237" s="33">
        <v>2</v>
      </c>
      <c r="J237" s="67" t="s">
        <v>27</v>
      </c>
      <c r="K237" s="273" t="s">
        <v>28</v>
      </c>
      <c r="L237" s="67">
        <v>2</v>
      </c>
      <c r="M237" s="142">
        <v>3900</v>
      </c>
      <c r="N237" s="119">
        <v>799000</v>
      </c>
      <c r="O237" s="119">
        <v>799000</v>
      </c>
      <c r="P237" s="139"/>
      <c r="Q237" s="46">
        <f>SUM(O238/M238)</f>
        <v>178.88</v>
      </c>
    </row>
    <row r="238" spans="1:17" ht="13.5" customHeight="1" hidden="1">
      <c r="A238" s="116"/>
      <c r="B238" s="34" t="s">
        <v>26</v>
      </c>
      <c r="C238" s="35"/>
      <c r="D238" s="35"/>
      <c r="E238" s="91" t="s">
        <v>75</v>
      </c>
      <c r="F238" s="77"/>
      <c r="G238" s="71">
        <v>4</v>
      </c>
      <c r="H238" s="78" t="s">
        <v>42</v>
      </c>
      <c r="I238" s="4">
        <v>1</v>
      </c>
      <c r="J238" s="77" t="s">
        <v>27</v>
      </c>
      <c r="K238" s="61"/>
      <c r="L238" s="77">
        <v>2</v>
      </c>
      <c r="M238" s="80">
        <v>3125</v>
      </c>
      <c r="N238" s="112">
        <v>539000</v>
      </c>
      <c r="O238" s="113">
        <v>559000</v>
      </c>
      <c r="P238" s="139"/>
      <c r="Q238" s="46"/>
    </row>
    <row r="239" spans="1:17" ht="12.75" hidden="1">
      <c r="A239" s="37"/>
      <c r="B239" s="30"/>
      <c r="C239" s="30"/>
      <c r="D239" s="30"/>
      <c r="E239" s="135"/>
      <c r="F239" s="77"/>
      <c r="G239" s="68"/>
      <c r="H239" s="78"/>
      <c r="I239" s="4"/>
      <c r="J239" s="77"/>
      <c r="K239" s="61"/>
      <c r="L239" s="77"/>
      <c r="M239" s="80"/>
      <c r="N239" s="112"/>
      <c r="O239" s="113"/>
      <c r="P239" s="134"/>
      <c r="Q239" s="89">
        <f>SUM(O240/M240)</f>
        <v>225.10638297872342</v>
      </c>
    </row>
    <row r="240" spans="1:17" ht="12.75" hidden="1">
      <c r="A240" s="82"/>
      <c r="B240" s="30" t="s">
        <v>26</v>
      </c>
      <c r="C240" s="30"/>
      <c r="D240" s="30"/>
      <c r="E240" s="103" t="s">
        <v>77</v>
      </c>
      <c r="F240" s="84"/>
      <c r="G240" s="100">
        <v>3</v>
      </c>
      <c r="H240" s="85">
        <v>3</v>
      </c>
      <c r="I240" s="86">
        <v>1</v>
      </c>
      <c r="J240" s="84" t="s">
        <v>40</v>
      </c>
      <c r="K240" s="88" t="s">
        <v>28</v>
      </c>
      <c r="L240" s="84">
        <v>2</v>
      </c>
      <c r="M240" s="87">
        <v>2350</v>
      </c>
      <c r="N240" s="128">
        <v>499000</v>
      </c>
      <c r="O240" s="129">
        <v>529000</v>
      </c>
      <c r="P240" s="157"/>
      <c r="Q240" s="75">
        <f>SUM(O241/M241)</f>
        <v>211.44555927164623</v>
      </c>
    </row>
    <row r="241" spans="1:17" s="2" customFormat="1" ht="14.25" customHeight="1" hidden="1">
      <c r="A241" s="82"/>
      <c r="B241" s="30"/>
      <c r="C241" s="30"/>
      <c r="D241" s="30"/>
      <c r="E241" s="144" t="s">
        <v>35</v>
      </c>
      <c r="F241" s="122"/>
      <c r="G241" s="123">
        <v>4</v>
      </c>
      <c r="H241" s="124" t="s">
        <v>39</v>
      </c>
      <c r="I241" s="145">
        <v>2</v>
      </c>
      <c r="J241" s="122" t="s">
        <v>27</v>
      </c>
      <c r="K241" s="143"/>
      <c r="L241" s="122">
        <v>2</v>
      </c>
      <c r="M241" s="125">
        <v>2691</v>
      </c>
      <c r="N241" s="127">
        <v>569000</v>
      </c>
      <c r="O241" s="126">
        <v>569000</v>
      </c>
      <c r="P241" s="156"/>
      <c r="Q241" s="46" t="e">
        <f>SUM(#REF!/#REF!)</f>
        <v>#REF!</v>
      </c>
    </row>
    <row r="242" spans="1:17" s="400" customFormat="1" ht="12.75" customHeight="1" thickBot="1">
      <c r="A242" s="412"/>
      <c r="B242" s="423" t="s">
        <v>26</v>
      </c>
      <c r="C242" s="460"/>
      <c r="D242" s="459"/>
      <c r="E242" s="403"/>
      <c r="F242" s="402"/>
      <c r="G242" s="461"/>
      <c r="H242" s="402"/>
      <c r="I242" s="404"/>
      <c r="J242" s="462"/>
      <c r="K242" s="463"/>
      <c r="L242" s="462"/>
      <c r="M242" s="461"/>
      <c r="N242" s="464"/>
      <c r="O242" s="405"/>
      <c r="P242" s="602"/>
      <c r="Q242" s="603"/>
    </row>
    <row r="243" spans="1:17" s="400" customFormat="1" ht="12.75" customHeight="1">
      <c r="A243" s="37" t="s">
        <v>74</v>
      </c>
      <c r="B243" s="40" t="s">
        <v>19</v>
      </c>
      <c r="C243" s="781" t="s">
        <v>285</v>
      </c>
      <c r="D243" s="780">
        <v>4</v>
      </c>
      <c r="E243" s="782" t="s">
        <v>30</v>
      </c>
      <c r="F243" s="500" t="s">
        <v>73</v>
      </c>
      <c r="G243" s="787">
        <v>4</v>
      </c>
      <c r="H243" s="500">
        <v>3</v>
      </c>
      <c r="I243" s="781">
        <v>2</v>
      </c>
      <c r="J243" s="778" t="s">
        <v>27</v>
      </c>
      <c r="K243" s="784"/>
      <c r="L243" s="500" t="s">
        <v>108</v>
      </c>
      <c r="M243" s="783">
        <v>3637</v>
      </c>
      <c r="N243" s="501">
        <v>649000</v>
      </c>
      <c r="O243" s="785"/>
      <c r="P243" s="779">
        <v>522500</v>
      </c>
      <c r="Q243" s="786">
        <f>SUM(P243/M243)</f>
        <v>143.66235908715976</v>
      </c>
    </row>
    <row r="244" spans="1:17" s="61" customFormat="1" ht="12.75" customHeight="1">
      <c r="A244" s="37"/>
      <c r="B244" s="40"/>
      <c r="C244" s="42" t="s">
        <v>137</v>
      </c>
      <c r="D244" s="72"/>
      <c r="E244" s="115" t="s">
        <v>138</v>
      </c>
      <c r="F244" s="20" t="s">
        <v>151</v>
      </c>
      <c r="G244" s="115">
        <v>4</v>
      </c>
      <c r="H244" s="76" t="s">
        <v>42</v>
      </c>
      <c r="I244" s="42">
        <v>1</v>
      </c>
      <c r="J244" s="20" t="s">
        <v>27</v>
      </c>
      <c r="K244" s="43"/>
      <c r="L244" s="76">
        <v>2</v>
      </c>
      <c r="M244" s="42">
        <v>3087</v>
      </c>
      <c r="N244" s="228">
        <v>649000</v>
      </c>
      <c r="O244" s="225"/>
      <c r="P244" s="45">
        <v>625000</v>
      </c>
      <c r="Q244" s="46">
        <f>SUM(P244/M244)</f>
        <v>202.4619371558147</v>
      </c>
    </row>
    <row r="245" spans="1:17" s="61" customFormat="1" ht="12.75" customHeight="1">
      <c r="A245" s="37"/>
      <c r="B245" s="40"/>
      <c r="C245" s="42" t="s">
        <v>286</v>
      </c>
      <c r="D245" s="72"/>
      <c r="E245" s="115" t="s">
        <v>163</v>
      </c>
      <c r="F245" s="20" t="s">
        <v>73</v>
      </c>
      <c r="G245" s="115">
        <v>4</v>
      </c>
      <c r="H245" s="76">
        <v>3</v>
      </c>
      <c r="I245" s="42">
        <v>2</v>
      </c>
      <c r="J245" s="20" t="s">
        <v>27</v>
      </c>
      <c r="K245" s="43"/>
      <c r="L245" s="76" t="s">
        <v>108</v>
      </c>
      <c r="M245" s="42">
        <v>3637</v>
      </c>
      <c r="N245" s="228">
        <v>775000</v>
      </c>
      <c r="O245" s="225"/>
      <c r="P245" s="45">
        <v>725000</v>
      </c>
      <c r="Q245" s="46">
        <f>SUM(P245/M245)</f>
        <v>199.34011547979102</v>
      </c>
    </row>
    <row r="246" spans="1:17" s="61" customFormat="1" ht="12.75" customHeight="1">
      <c r="A246" s="37"/>
      <c r="B246" s="58"/>
      <c r="C246" s="50" t="s">
        <v>287</v>
      </c>
      <c r="D246" s="97"/>
      <c r="E246" s="96" t="s">
        <v>109</v>
      </c>
      <c r="F246" s="25" t="s">
        <v>277</v>
      </c>
      <c r="G246" s="96">
        <v>4</v>
      </c>
      <c r="H246" s="51">
        <v>3</v>
      </c>
      <c r="I246" s="50">
        <v>2</v>
      </c>
      <c r="J246" s="25" t="s">
        <v>27</v>
      </c>
      <c r="K246" s="52" t="s">
        <v>31</v>
      </c>
      <c r="L246" s="51" t="s">
        <v>108</v>
      </c>
      <c r="M246" s="50">
        <v>3637</v>
      </c>
      <c r="N246" s="196">
        <v>959000</v>
      </c>
      <c r="O246" s="163"/>
      <c r="P246" s="54">
        <v>912500</v>
      </c>
      <c r="Q246" s="60">
        <f>SUM(P246/M246)</f>
        <v>250.8935936211163</v>
      </c>
    </row>
    <row r="247" spans="1:19" s="17" customFormat="1" ht="12.75">
      <c r="A247" s="291"/>
      <c r="B247" s="40" t="s">
        <v>24</v>
      </c>
      <c r="C247" s="166" t="s">
        <v>342</v>
      </c>
      <c r="D247" s="180"/>
      <c r="E247" s="277" t="s">
        <v>277</v>
      </c>
      <c r="F247" s="183"/>
      <c r="G247" s="487">
        <v>3</v>
      </c>
      <c r="H247" s="183" t="s">
        <v>42</v>
      </c>
      <c r="I247" s="184">
        <v>1</v>
      </c>
      <c r="J247" s="185" t="s">
        <v>27</v>
      </c>
      <c r="K247" s="232"/>
      <c r="L247" s="185">
        <v>2</v>
      </c>
      <c r="M247" s="184">
        <v>3087</v>
      </c>
      <c r="N247" s="197">
        <v>639000</v>
      </c>
      <c r="O247" s="489">
        <v>639000</v>
      </c>
      <c r="P247" s="819"/>
      <c r="Q247" s="615">
        <f>SUM(O247/M247)</f>
        <v>206.99708454810497</v>
      </c>
      <c r="R247" s="214"/>
      <c r="S247" s="214"/>
    </row>
    <row r="248" spans="1:17" ht="12.75">
      <c r="A248" s="47"/>
      <c r="B248" s="30" t="s">
        <v>25</v>
      </c>
      <c r="C248" s="69"/>
      <c r="D248" s="30">
        <v>4</v>
      </c>
      <c r="E248" s="117" t="s">
        <v>343</v>
      </c>
      <c r="F248" s="69"/>
      <c r="G248" s="96">
        <v>3</v>
      </c>
      <c r="H248" s="70" t="s">
        <v>42</v>
      </c>
      <c r="I248" s="76">
        <v>1</v>
      </c>
      <c r="J248" s="42" t="s">
        <v>27</v>
      </c>
      <c r="K248" s="267"/>
      <c r="L248" s="115">
        <v>2</v>
      </c>
      <c r="M248" s="42">
        <v>3087</v>
      </c>
      <c r="N248" s="225" t="s">
        <v>344</v>
      </c>
      <c r="O248" s="298" t="s">
        <v>345</v>
      </c>
      <c r="P248" s="92"/>
      <c r="Q248" s="60" t="s">
        <v>346</v>
      </c>
    </row>
    <row r="249" spans="1:19" ht="13.5" thickBot="1">
      <c r="A249" s="116"/>
      <c r="B249" s="56" t="s">
        <v>26</v>
      </c>
      <c r="C249" s="57"/>
      <c r="D249" s="56"/>
      <c r="E249" s="257"/>
      <c r="F249" s="57"/>
      <c r="G249" s="229"/>
      <c r="H249" s="229"/>
      <c r="I249" s="279"/>
      <c r="J249" s="57"/>
      <c r="K249" s="284"/>
      <c r="L249" s="220"/>
      <c r="M249" s="279"/>
      <c r="N249" s="193"/>
      <c r="O249" s="221"/>
      <c r="P249" s="265"/>
      <c r="Q249" s="266"/>
      <c r="R249" s="2"/>
      <c r="S249" s="2"/>
    </row>
    <row r="250" spans="1:19" ht="12.75">
      <c r="A250" s="133" t="s">
        <v>76</v>
      </c>
      <c r="B250" s="40" t="s">
        <v>19</v>
      </c>
      <c r="C250" s="376" t="s">
        <v>211</v>
      </c>
      <c r="D250" s="621">
        <v>4</v>
      </c>
      <c r="E250" s="523"/>
      <c r="F250" s="420" t="s">
        <v>151</v>
      </c>
      <c r="G250" s="419">
        <v>3</v>
      </c>
      <c r="H250" s="417">
        <v>3</v>
      </c>
      <c r="I250" s="421">
        <v>1</v>
      </c>
      <c r="J250" s="420" t="s">
        <v>27</v>
      </c>
      <c r="K250" s="421"/>
      <c r="L250" s="420">
        <v>2</v>
      </c>
      <c r="M250" s="421">
        <v>2349</v>
      </c>
      <c r="N250" s="422"/>
      <c r="O250" s="524"/>
      <c r="P250" s="422">
        <v>515000</v>
      </c>
      <c r="Q250" s="475">
        <f>SUM(P250/M250)</f>
        <v>219.2422307364836</v>
      </c>
      <c r="R250" s="2"/>
      <c r="S250" s="2"/>
    </row>
    <row r="251" spans="1:19" s="61" customFormat="1" ht="12.75">
      <c r="A251" s="133"/>
      <c r="B251" s="40"/>
      <c r="C251" s="42" t="s">
        <v>127</v>
      </c>
      <c r="D251" s="21"/>
      <c r="E251" s="91" t="s">
        <v>119</v>
      </c>
      <c r="F251" s="42" t="s">
        <v>35</v>
      </c>
      <c r="G251" s="22">
        <v>4</v>
      </c>
      <c r="H251" s="115" t="s">
        <v>39</v>
      </c>
      <c r="I251" s="20">
        <v>2</v>
      </c>
      <c r="J251" s="42" t="s">
        <v>27</v>
      </c>
      <c r="K251" s="19"/>
      <c r="L251" s="42">
        <v>2</v>
      </c>
      <c r="M251" s="20">
        <v>2915</v>
      </c>
      <c r="N251" s="107">
        <v>535000</v>
      </c>
      <c r="O251" s="98"/>
      <c r="P251" s="44">
        <v>440000</v>
      </c>
      <c r="Q251" s="254">
        <f>SUM(P251/M251)</f>
        <v>150.9433962264151</v>
      </c>
      <c r="R251" s="72"/>
      <c r="S251" s="72"/>
    </row>
    <row r="252" spans="1:19" s="61" customFormat="1" ht="12.75">
      <c r="A252" s="133"/>
      <c r="B252" s="40"/>
      <c r="C252" s="42" t="s">
        <v>213</v>
      </c>
      <c r="D252" s="21"/>
      <c r="E252" s="135" t="s">
        <v>163</v>
      </c>
      <c r="F252" s="42" t="s">
        <v>109</v>
      </c>
      <c r="G252" s="76">
        <v>4</v>
      </c>
      <c r="H252" s="115" t="s">
        <v>39</v>
      </c>
      <c r="I252" s="20">
        <v>2</v>
      </c>
      <c r="J252" s="42" t="s">
        <v>27</v>
      </c>
      <c r="K252" s="19"/>
      <c r="L252" s="42">
        <v>2</v>
      </c>
      <c r="M252" s="20">
        <v>2775</v>
      </c>
      <c r="N252" s="107">
        <v>589000</v>
      </c>
      <c r="O252" s="98"/>
      <c r="P252" s="44">
        <v>535000</v>
      </c>
      <c r="Q252" s="254">
        <f>SUM(P252/M252)</f>
        <v>192.7927927927928</v>
      </c>
      <c r="R252" s="72"/>
      <c r="S252" s="72"/>
    </row>
    <row r="253" spans="1:19" s="61" customFormat="1" ht="12.75">
      <c r="A253" s="133"/>
      <c r="B253" s="58"/>
      <c r="C253" s="165" t="s">
        <v>212</v>
      </c>
      <c r="D253" s="522"/>
      <c r="E253" s="526" t="s">
        <v>35</v>
      </c>
      <c r="F253" s="169" t="s">
        <v>163</v>
      </c>
      <c r="G253" s="188">
        <v>4</v>
      </c>
      <c r="H253" s="169" t="s">
        <v>39</v>
      </c>
      <c r="I253" s="170">
        <v>2</v>
      </c>
      <c r="J253" s="165" t="s">
        <v>27</v>
      </c>
      <c r="K253" s="250"/>
      <c r="L253" s="165">
        <v>2</v>
      </c>
      <c r="M253" s="170">
        <v>2878</v>
      </c>
      <c r="N253" s="172">
        <v>549000</v>
      </c>
      <c r="O253" s="178"/>
      <c r="P253" s="181">
        <v>535000</v>
      </c>
      <c r="Q253" s="496">
        <f>SUM(P253/M253)</f>
        <v>185.89298123697012</v>
      </c>
      <c r="R253" s="72"/>
      <c r="S253" s="72"/>
    </row>
    <row r="254" spans="1:19" s="61" customFormat="1" ht="12.75">
      <c r="A254" s="133"/>
      <c r="B254" s="40" t="s">
        <v>24</v>
      </c>
      <c r="C254" s="439" t="s">
        <v>170</v>
      </c>
      <c r="D254" s="527">
        <v>2</v>
      </c>
      <c r="E254" s="604" t="s">
        <v>155</v>
      </c>
      <c r="F254" s="605"/>
      <c r="G254" s="606">
        <v>3</v>
      </c>
      <c r="H254" s="607" t="s">
        <v>129</v>
      </c>
      <c r="I254" s="608">
        <v>1</v>
      </c>
      <c r="J254" s="605" t="s">
        <v>40</v>
      </c>
      <c r="K254" s="608"/>
      <c r="L254" s="605">
        <v>2</v>
      </c>
      <c r="M254" s="608">
        <v>2350</v>
      </c>
      <c r="N254" s="609">
        <v>324900</v>
      </c>
      <c r="O254" s="610">
        <v>324900</v>
      </c>
      <c r="P254" s="609"/>
      <c r="Q254" s="611">
        <f>SUM(O254/M254)</f>
        <v>138.25531914893617</v>
      </c>
      <c r="R254" s="72"/>
      <c r="S254" s="72"/>
    </row>
    <row r="255" spans="1:19" s="17" customFormat="1" ht="12.75">
      <c r="A255" s="291"/>
      <c r="B255" s="40"/>
      <c r="C255" s="481" t="s">
        <v>150</v>
      </c>
      <c r="D255" s="620"/>
      <c r="E255" s="514" t="s">
        <v>151</v>
      </c>
      <c r="F255" s="481"/>
      <c r="G255" s="478">
        <v>4</v>
      </c>
      <c r="H255" s="513" t="s">
        <v>39</v>
      </c>
      <c r="I255" s="480">
        <v>2</v>
      </c>
      <c r="J255" s="481" t="s">
        <v>27</v>
      </c>
      <c r="K255" s="480"/>
      <c r="L255" s="481">
        <v>2</v>
      </c>
      <c r="M255" s="480">
        <v>2914</v>
      </c>
      <c r="N255" s="517">
        <v>479000</v>
      </c>
      <c r="O255" s="518">
        <v>424000</v>
      </c>
      <c r="P255" s="517"/>
      <c r="Q255" s="519">
        <f>SUM(O255/M255)</f>
        <v>145.5044612216884</v>
      </c>
      <c r="R255" s="214"/>
      <c r="S255" s="214"/>
    </row>
    <row r="256" spans="1:19" s="17" customFormat="1" ht="12.75">
      <c r="A256" s="69"/>
      <c r="B256" s="741" t="s">
        <v>26</v>
      </c>
      <c r="C256" s="267" t="s">
        <v>247</v>
      </c>
      <c r="D256" s="803">
        <v>2</v>
      </c>
      <c r="E256" s="352" t="s">
        <v>35</v>
      </c>
      <c r="F256" s="349"/>
      <c r="G256" s="742" t="s">
        <v>129</v>
      </c>
      <c r="H256" s="345" t="s">
        <v>142</v>
      </c>
      <c r="I256" s="512">
        <v>1</v>
      </c>
      <c r="J256" s="349" t="s">
        <v>40</v>
      </c>
      <c r="K256" s="512"/>
      <c r="L256" s="349">
        <v>2</v>
      </c>
      <c r="M256" s="348">
        <v>2350</v>
      </c>
      <c r="N256" s="399">
        <v>366000</v>
      </c>
      <c r="O256" s="399">
        <v>298300</v>
      </c>
      <c r="P256" s="351"/>
      <c r="Q256" s="353">
        <f>SUM(O256/M256)</f>
        <v>126.93617021276596</v>
      </c>
      <c r="R256" s="214"/>
      <c r="S256" s="214"/>
    </row>
    <row r="257" spans="1:19" s="17" customFormat="1" ht="12.75">
      <c r="A257" s="802"/>
      <c r="B257" s="58"/>
      <c r="C257" s="481" t="s">
        <v>290</v>
      </c>
      <c r="D257" s="820"/>
      <c r="E257" s="514" t="s">
        <v>109</v>
      </c>
      <c r="F257" s="481"/>
      <c r="G257" s="478">
        <v>4</v>
      </c>
      <c r="H257" s="513" t="s">
        <v>39</v>
      </c>
      <c r="I257" s="480">
        <v>2</v>
      </c>
      <c r="J257" s="481" t="s">
        <v>40</v>
      </c>
      <c r="K257" s="480"/>
      <c r="L257" s="481">
        <v>2</v>
      </c>
      <c r="M257" s="480">
        <v>2878</v>
      </c>
      <c r="N257" s="517">
        <v>449000</v>
      </c>
      <c r="O257" s="518">
        <v>429000</v>
      </c>
      <c r="P257" s="517"/>
      <c r="Q257" s="519">
        <f>SUM(O257/M257)</f>
        <v>149.06184850590688</v>
      </c>
      <c r="R257" s="214"/>
      <c r="S257" s="214"/>
    </row>
    <row r="258" spans="1:19" s="17" customFormat="1" ht="12.75">
      <c r="A258" s="37" t="s">
        <v>78</v>
      </c>
      <c r="B258" s="40" t="s">
        <v>19</v>
      </c>
      <c r="C258" s="331" t="s">
        <v>217</v>
      </c>
      <c r="D258" s="528">
        <v>12</v>
      </c>
      <c r="E258" s="562"/>
      <c r="F258" s="331" t="s">
        <v>109</v>
      </c>
      <c r="G258" s="623">
        <v>3</v>
      </c>
      <c r="H258" s="115" t="s">
        <v>42</v>
      </c>
      <c r="I258" s="267">
        <v>2</v>
      </c>
      <c r="J258" s="331" t="s">
        <v>40</v>
      </c>
      <c r="K258" s="267"/>
      <c r="L258" s="331">
        <v>2</v>
      </c>
      <c r="M258" s="327">
        <v>2395</v>
      </c>
      <c r="N258" s="639"/>
      <c r="O258" s="627"/>
      <c r="P258" s="332">
        <v>194000</v>
      </c>
      <c r="Q258" s="328">
        <f aca="true" t="shared" si="8" ref="Q258:Q269">SUM(P258/M258)</f>
        <v>81.00208768267224</v>
      </c>
      <c r="R258" s="214"/>
      <c r="S258" s="214"/>
    </row>
    <row r="259" spans="1:19" s="17" customFormat="1" ht="12.75">
      <c r="A259" s="37"/>
      <c r="B259" s="40"/>
      <c r="C259" s="309" t="s">
        <v>215</v>
      </c>
      <c r="D259" s="528"/>
      <c r="E259" s="520" t="s">
        <v>128</v>
      </c>
      <c r="F259" s="309" t="s">
        <v>156</v>
      </c>
      <c r="G259" s="322">
        <v>3</v>
      </c>
      <c r="H259" s="179">
        <v>2</v>
      </c>
      <c r="I259" s="323">
        <v>1</v>
      </c>
      <c r="J259" s="309" t="s">
        <v>40</v>
      </c>
      <c r="K259" s="323"/>
      <c r="L259" s="309">
        <v>2</v>
      </c>
      <c r="M259" s="323">
        <v>1924</v>
      </c>
      <c r="N259" s="335">
        <v>259000</v>
      </c>
      <c r="O259" s="329"/>
      <c r="P259" s="335">
        <v>207000</v>
      </c>
      <c r="Q259" s="385">
        <f t="shared" si="8"/>
        <v>107.58835758835758</v>
      </c>
      <c r="R259" s="214"/>
      <c r="S259" s="214"/>
    </row>
    <row r="260" spans="1:19" s="17" customFormat="1" ht="12.75">
      <c r="A260" s="37"/>
      <c r="B260" s="40"/>
      <c r="C260" s="309" t="s">
        <v>216</v>
      </c>
      <c r="D260" s="528"/>
      <c r="E260" s="521" t="s">
        <v>109</v>
      </c>
      <c r="F260" s="309" t="s">
        <v>30</v>
      </c>
      <c r="G260" s="322">
        <v>3</v>
      </c>
      <c r="H260" s="179">
        <v>2</v>
      </c>
      <c r="I260" s="323">
        <v>1</v>
      </c>
      <c r="J260" s="309" t="s">
        <v>40</v>
      </c>
      <c r="K260" s="323"/>
      <c r="L260" s="309">
        <v>2</v>
      </c>
      <c r="M260" s="323">
        <v>1979</v>
      </c>
      <c r="N260" s="335">
        <v>269000</v>
      </c>
      <c r="O260" s="329"/>
      <c r="P260" s="335">
        <v>210000</v>
      </c>
      <c r="Q260" s="385">
        <f t="shared" si="8"/>
        <v>106.11419909044972</v>
      </c>
      <c r="R260" s="214"/>
      <c r="S260" s="214"/>
    </row>
    <row r="261" spans="1:19" s="17" customFormat="1" ht="12.75">
      <c r="A261" s="37"/>
      <c r="B261" s="40"/>
      <c r="C261" s="386" t="s">
        <v>159</v>
      </c>
      <c r="D261" s="331"/>
      <c r="E261" s="562" t="s">
        <v>158</v>
      </c>
      <c r="F261" s="331" t="s">
        <v>155</v>
      </c>
      <c r="G261" s="327">
        <v>3</v>
      </c>
      <c r="H261" s="63" t="s">
        <v>42</v>
      </c>
      <c r="I261" s="267">
        <v>2</v>
      </c>
      <c r="J261" s="331" t="s">
        <v>40</v>
      </c>
      <c r="K261" s="267"/>
      <c r="L261" s="331">
        <v>2</v>
      </c>
      <c r="M261" s="267">
        <v>2415</v>
      </c>
      <c r="N261" s="332">
        <v>294900</v>
      </c>
      <c r="O261" s="563"/>
      <c r="P261" s="332">
        <v>219900</v>
      </c>
      <c r="Q261" s="564">
        <f t="shared" si="8"/>
        <v>91.05590062111801</v>
      </c>
      <c r="R261" s="214"/>
      <c r="S261" s="214"/>
    </row>
    <row r="262" spans="1:19" s="17" customFormat="1" ht="12.75">
      <c r="A262" s="37"/>
      <c r="B262" s="40"/>
      <c r="C262" s="309" t="s">
        <v>271</v>
      </c>
      <c r="D262" s="528"/>
      <c r="E262" s="520" t="s">
        <v>197</v>
      </c>
      <c r="F262" s="309" t="s">
        <v>243</v>
      </c>
      <c r="G262" s="322">
        <v>3</v>
      </c>
      <c r="H262" s="179" t="s">
        <v>104</v>
      </c>
      <c r="I262" s="323">
        <v>2</v>
      </c>
      <c r="J262" s="309" t="s">
        <v>40</v>
      </c>
      <c r="K262" s="323"/>
      <c r="L262" s="309">
        <v>2</v>
      </c>
      <c r="M262" s="323">
        <v>2451</v>
      </c>
      <c r="N262" s="335">
        <v>345000</v>
      </c>
      <c r="O262" s="329"/>
      <c r="P262" s="335">
        <v>295000</v>
      </c>
      <c r="Q262" s="385">
        <f>SUM(P262/M262)</f>
        <v>120.35903712770298</v>
      </c>
      <c r="R262" s="214"/>
      <c r="S262" s="214"/>
    </row>
    <row r="263" spans="1:19" s="17" customFormat="1" ht="12.75">
      <c r="A263" s="37"/>
      <c r="B263" s="40"/>
      <c r="C263" s="386" t="s">
        <v>219</v>
      </c>
      <c r="D263" s="331"/>
      <c r="E263" s="562" t="s">
        <v>116</v>
      </c>
      <c r="F263" s="331" t="s">
        <v>186</v>
      </c>
      <c r="G263" s="327">
        <v>3</v>
      </c>
      <c r="H263" s="63" t="s">
        <v>42</v>
      </c>
      <c r="I263" s="267">
        <v>2</v>
      </c>
      <c r="J263" s="331" t="s">
        <v>40</v>
      </c>
      <c r="K263" s="267"/>
      <c r="L263" s="331">
        <v>2</v>
      </c>
      <c r="M263" s="267">
        <v>2404</v>
      </c>
      <c r="N263" s="332">
        <v>335000</v>
      </c>
      <c r="O263" s="563"/>
      <c r="P263" s="332">
        <v>325000</v>
      </c>
      <c r="Q263" s="564">
        <f t="shared" si="8"/>
        <v>135.19134775374377</v>
      </c>
      <c r="R263" s="214"/>
      <c r="S263" s="214"/>
    </row>
    <row r="264" spans="1:19" s="17" customFormat="1" ht="12.75">
      <c r="A264" s="37"/>
      <c r="B264" s="40"/>
      <c r="C264" s="386" t="s">
        <v>159</v>
      </c>
      <c r="D264" s="331"/>
      <c r="E264" s="562" t="s">
        <v>186</v>
      </c>
      <c r="F264" s="331" t="s">
        <v>243</v>
      </c>
      <c r="G264" s="327">
        <v>3</v>
      </c>
      <c r="H264" s="63" t="s">
        <v>42</v>
      </c>
      <c r="I264" s="267">
        <v>2</v>
      </c>
      <c r="J264" s="331" t="s">
        <v>40</v>
      </c>
      <c r="K264" s="267"/>
      <c r="L264" s="331">
        <v>2</v>
      </c>
      <c r="M264" s="267">
        <v>2415</v>
      </c>
      <c r="N264" s="332">
        <v>349000</v>
      </c>
      <c r="O264" s="563"/>
      <c r="P264" s="332">
        <v>325000</v>
      </c>
      <c r="Q264" s="564">
        <f>SUM(P264/M264)</f>
        <v>134.57556935817806</v>
      </c>
      <c r="R264" s="214"/>
      <c r="S264" s="214"/>
    </row>
    <row r="265" spans="1:19" s="17" customFormat="1" ht="12.75">
      <c r="A265" s="37"/>
      <c r="B265" s="40"/>
      <c r="C265" s="386" t="s">
        <v>217</v>
      </c>
      <c r="D265" s="331"/>
      <c r="E265" s="562"/>
      <c r="F265" s="331" t="s">
        <v>277</v>
      </c>
      <c r="G265" s="327">
        <v>3</v>
      </c>
      <c r="H265" s="115" t="s">
        <v>42</v>
      </c>
      <c r="I265" s="267">
        <v>2</v>
      </c>
      <c r="J265" s="331" t="s">
        <v>40</v>
      </c>
      <c r="K265" s="267"/>
      <c r="L265" s="331">
        <v>2</v>
      </c>
      <c r="M265" s="327">
        <v>2395</v>
      </c>
      <c r="N265" s="639"/>
      <c r="O265" s="627"/>
      <c r="P265" s="332">
        <v>347500</v>
      </c>
      <c r="Q265" s="328">
        <f>SUM(P265/M265)</f>
        <v>145.09394572025053</v>
      </c>
      <c r="R265" s="214"/>
      <c r="S265" s="214"/>
    </row>
    <row r="266" spans="1:19" s="17" customFormat="1" ht="12.75">
      <c r="A266" s="37"/>
      <c r="B266" s="40"/>
      <c r="C266" s="386" t="s">
        <v>218</v>
      </c>
      <c r="D266" s="331"/>
      <c r="E266" s="562"/>
      <c r="F266" s="331" t="s">
        <v>186</v>
      </c>
      <c r="G266" s="327">
        <v>3</v>
      </c>
      <c r="H266" s="63" t="s">
        <v>104</v>
      </c>
      <c r="I266" s="267">
        <v>2</v>
      </c>
      <c r="J266" s="331" t="s">
        <v>27</v>
      </c>
      <c r="K266" s="267"/>
      <c r="L266" s="331">
        <v>2</v>
      </c>
      <c r="M266" s="267">
        <v>2330</v>
      </c>
      <c r="N266" s="332"/>
      <c r="O266" s="563"/>
      <c r="P266" s="332">
        <v>365000</v>
      </c>
      <c r="Q266" s="564">
        <f>SUM(P266/M266)</f>
        <v>156.65236051502146</v>
      </c>
      <c r="R266" s="214"/>
      <c r="S266" s="214"/>
    </row>
    <row r="267" spans="1:19" s="17" customFormat="1" ht="12.75">
      <c r="A267" s="37"/>
      <c r="B267" s="40"/>
      <c r="C267" s="386" t="s">
        <v>166</v>
      </c>
      <c r="D267" s="331"/>
      <c r="E267" s="562" t="s">
        <v>33</v>
      </c>
      <c r="F267" s="331" t="s">
        <v>155</v>
      </c>
      <c r="G267" s="327">
        <v>3</v>
      </c>
      <c r="H267" s="63" t="s">
        <v>42</v>
      </c>
      <c r="I267" s="267">
        <v>2</v>
      </c>
      <c r="J267" s="331" t="s">
        <v>27</v>
      </c>
      <c r="K267" s="267"/>
      <c r="L267" s="331">
        <v>2</v>
      </c>
      <c r="M267" s="267">
        <v>2415</v>
      </c>
      <c r="N267" s="332">
        <v>395000</v>
      </c>
      <c r="O267" s="563"/>
      <c r="P267" s="332">
        <v>370000</v>
      </c>
      <c r="Q267" s="564">
        <f t="shared" si="8"/>
        <v>153.20910973084887</v>
      </c>
      <c r="R267" s="214"/>
      <c r="S267" s="214"/>
    </row>
    <row r="268" spans="1:19" s="17" customFormat="1" ht="12.75">
      <c r="A268" s="37"/>
      <c r="B268" s="30"/>
      <c r="C268" s="323" t="s">
        <v>214</v>
      </c>
      <c r="D268" s="699"/>
      <c r="E268" s="529"/>
      <c r="F268" s="316" t="s">
        <v>151</v>
      </c>
      <c r="G268" s="444">
        <v>3</v>
      </c>
      <c r="H268" s="169" t="s">
        <v>42</v>
      </c>
      <c r="I268" s="318">
        <v>2</v>
      </c>
      <c r="J268" s="316" t="s">
        <v>27</v>
      </c>
      <c r="K268" s="318"/>
      <c r="L268" s="316">
        <v>2</v>
      </c>
      <c r="M268" s="318">
        <v>2608</v>
      </c>
      <c r="N268" s="319"/>
      <c r="O268" s="491"/>
      <c r="P268" s="319">
        <v>390000</v>
      </c>
      <c r="Q268" s="448">
        <f t="shared" si="8"/>
        <v>149.53987730061348</v>
      </c>
      <c r="R268" s="214"/>
      <c r="S268" s="214"/>
    </row>
    <row r="269" spans="1:19" s="703" customFormat="1" ht="12.75">
      <c r="A269" s="700"/>
      <c r="B269" s="701"/>
      <c r="C269" s="704" t="s">
        <v>237</v>
      </c>
      <c r="D269" s="701"/>
      <c r="E269" s="705" t="s">
        <v>121</v>
      </c>
      <c r="F269" s="706" t="s">
        <v>109</v>
      </c>
      <c r="G269" s="711">
        <v>4</v>
      </c>
      <c r="H269" s="707">
        <v>3</v>
      </c>
      <c r="I269" s="704">
        <v>2</v>
      </c>
      <c r="J269" s="701" t="s">
        <v>40</v>
      </c>
      <c r="K269" s="704"/>
      <c r="L269" s="706">
        <v>2</v>
      </c>
      <c r="M269" s="704">
        <v>2462</v>
      </c>
      <c r="N269" s="708">
        <v>343500</v>
      </c>
      <c r="O269" s="709"/>
      <c r="P269" s="708">
        <v>215000</v>
      </c>
      <c r="Q269" s="710">
        <f t="shared" si="8"/>
        <v>87.32737611697807</v>
      </c>
      <c r="R269" s="702"/>
      <c r="S269" s="702"/>
    </row>
    <row r="270" spans="1:17" s="17" customFormat="1" ht="12.75">
      <c r="A270" s="43"/>
      <c r="B270" s="42" t="s">
        <v>24</v>
      </c>
      <c r="C270" s="69"/>
      <c r="D270" s="821" t="s">
        <v>129</v>
      </c>
      <c r="E270" s="76" t="s">
        <v>319</v>
      </c>
      <c r="F270" s="525"/>
      <c r="G270" s="72">
        <v>3</v>
      </c>
      <c r="H270" s="720" t="s">
        <v>152</v>
      </c>
      <c r="I270" s="719">
        <v>2</v>
      </c>
      <c r="J270" s="20" t="s">
        <v>27</v>
      </c>
      <c r="K270" s="525"/>
      <c r="L270" s="20">
        <v>2</v>
      </c>
      <c r="M270" s="720" t="s">
        <v>347</v>
      </c>
      <c r="N270" s="228" t="s">
        <v>348</v>
      </c>
      <c r="O270" s="228" t="s">
        <v>348</v>
      </c>
      <c r="P270" s="98"/>
      <c r="Q270" s="46" t="s">
        <v>349</v>
      </c>
    </row>
    <row r="271" spans="1:17" ht="12.75">
      <c r="A271" s="414"/>
      <c r="B271" s="48" t="s">
        <v>25</v>
      </c>
      <c r="C271" s="234"/>
      <c r="D271" s="364"/>
      <c r="E271" s="51"/>
      <c r="F271" s="52"/>
      <c r="G271" s="25"/>
      <c r="H271" s="96"/>
      <c r="I271" s="50"/>
      <c r="J271" s="25"/>
      <c r="K271" s="52"/>
      <c r="L271" s="25"/>
      <c r="M271" s="96"/>
      <c r="N271" s="196"/>
      <c r="O271" s="163"/>
      <c r="P271" s="99"/>
      <c r="Q271" s="60"/>
    </row>
    <row r="272" spans="1:17" s="503" customFormat="1" ht="12.75" customHeight="1" thickBot="1">
      <c r="A272" s="436"/>
      <c r="B272" s="437" t="s">
        <v>26</v>
      </c>
      <c r="C272" s="323" t="s">
        <v>231</v>
      </c>
      <c r="D272" s="376"/>
      <c r="E272" s="477" t="s">
        <v>186</v>
      </c>
      <c r="F272" s="480"/>
      <c r="G272" s="479">
        <v>3</v>
      </c>
      <c r="H272" s="514" t="s">
        <v>42</v>
      </c>
      <c r="I272" s="515">
        <v>2</v>
      </c>
      <c r="J272" s="481" t="s">
        <v>40</v>
      </c>
      <c r="K272" s="516" t="s">
        <v>81</v>
      </c>
      <c r="L272" s="516">
        <v>2</v>
      </c>
      <c r="M272" s="480">
        <v>2139</v>
      </c>
      <c r="N272" s="517">
        <v>299000</v>
      </c>
      <c r="O272" s="518">
        <v>255000</v>
      </c>
      <c r="P272" s="517"/>
      <c r="Q272" s="519">
        <f>SUM(O272/M272)</f>
        <v>119.21458625525946</v>
      </c>
    </row>
    <row r="273" spans="1:19" ht="12.75">
      <c r="A273" s="387" t="s">
        <v>79</v>
      </c>
      <c r="B273" s="426" t="s">
        <v>19</v>
      </c>
      <c r="C273" s="282"/>
      <c r="D273" s="427"/>
      <c r="E273" s="388"/>
      <c r="F273" s="303"/>
      <c r="G273" s="282"/>
      <c r="H273" s="310"/>
      <c r="I273" s="282"/>
      <c r="J273" s="303"/>
      <c r="K273" s="282"/>
      <c r="L273" s="303"/>
      <c r="M273" s="302"/>
      <c r="N273" s="389"/>
      <c r="O273" s="390"/>
      <c r="P273" s="391"/>
      <c r="Q273" s="392"/>
      <c r="R273" s="2"/>
      <c r="S273" s="2"/>
    </row>
    <row r="274" spans="1:17" ht="12.75">
      <c r="A274" s="47"/>
      <c r="B274" s="30" t="s">
        <v>24</v>
      </c>
      <c r="C274" s="231"/>
      <c r="D274" s="398"/>
      <c r="E274" s="180"/>
      <c r="F274" s="146"/>
      <c r="G274" s="167"/>
      <c r="H274" s="361"/>
      <c r="I274" s="299"/>
      <c r="J274" s="167"/>
      <c r="K274" s="330"/>
      <c r="L274" s="167"/>
      <c r="M274" s="299"/>
      <c r="N274" s="176"/>
      <c r="O274" s="362"/>
      <c r="P274" s="176"/>
      <c r="Q274" s="288"/>
    </row>
    <row r="275" spans="1:17" ht="12.75">
      <c r="A275" s="414"/>
      <c r="B275" s="48" t="s">
        <v>25</v>
      </c>
      <c r="C275" s="234"/>
      <c r="D275" s="364"/>
      <c r="E275" s="51"/>
      <c r="F275" s="52"/>
      <c r="G275" s="25"/>
      <c r="H275" s="96"/>
      <c r="I275" s="50"/>
      <c r="J275" s="25"/>
      <c r="K275" s="52"/>
      <c r="L275" s="25"/>
      <c r="M275" s="96"/>
      <c r="N275" s="196"/>
      <c r="O275" s="163"/>
      <c r="P275" s="99"/>
      <c r="Q275" s="60"/>
    </row>
    <row r="276" spans="1:17" ht="13.5" hidden="1" thickBot="1">
      <c r="A276" s="274"/>
      <c r="B276" s="34" t="s">
        <v>26</v>
      </c>
      <c r="C276" s="34"/>
      <c r="D276" s="67">
        <v>1</v>
      </c>
      <c r="E276" s="268" t="s">
        <v>96</v>
      </c>
      <c r="F276" s="90"/>
      <c r="G276" s="136"/>
      <c r="H276" s="90" t="s">
        <v>59</v>
      </c>
      <c r="I276" s="66">
        <v>1</v>
      </c>
      <c r="J276" s="67" t="s">
        <v>27</v>
      </c>
      <c r="K276" s="273"/>
      <c r="L276" s="90">
        <v>3</v>
      </c>
      <c r="M276" s="66" t="s">
        <v>92</v>
      </c>
      <c r="N276" s="233" t="s">
        <v>93</v>
      </c>
      <c r="O276" s="259" t="s">
        <v>97</v>
      </c>
      <c r="P276" s="107"/>
      <c r="Q276" s="254" t="s">
        <v>94</v>
      </c>
    </row>
    <row r="277" spans="1:17" ht="12.75" hidden="1">
      <c r="A277" s="132"/>
      <c r="B277" s="30" t="s">
        <v>26</v>
      </c>
      <c r="C277" s="30"/>
      <c r="D277" s="30"/>
      <c r="E277" s="91" t="s">
        <v>66</v>
      </c>
      <c r="F277" s="42"/>
      <c r="G277" s="72">
        <v>5</v>
      </c>
      <c r="H277" s="115" t="s">
        <v>50</v>
      </c>
      <c r="I277" s="20">
        <v>2</v>
      </c>
      <c r="J277" s="42" t="s">
        <v>27</v>
      </c>
      <c r="K277" s="19" t="s">
        <v>28</v>
      </c>
      <c r="L277" s="42">
        <v>3</v>
      </c>
      <c r="M277" s="20">
        <v>4650</v>
      </c>
      <c r="N277" s="44">
        <v>1895000</v>
      </c>
      <c r="O277" s="45">
        <v>1850000</v>
      </c>
      <c r="P277" s="43"/>
      <c r="Q277" s="254" t="e">
        <f>SUM(#REF!/#REF!)</f>
        <v>#REF!</v>
      </c>
    </row>
    <row r="278" spans="1:17" s="17" customFormat="1" ht="13.5" thickBot="1">
      <c r="A278" s="55"/>
      <c r="B278" s="34" t="s">
        <v>26</v>
      </c>
      <c r="C278" s="67" t="s">
        <v>291</v>
      </c>
      <c r="D278" s="34">
        <v>1</v>
      </c>
      <c r="E278" s="131" t="s">
        <v>155</v>
      </c>
      <c r="F278" s="34"/>
      <c r="G278" s="136">
        <v>7</v>
      </c>
      <c r="H278" s="90">
        <v>8</v>
      </c>
      <c r="I278" s="224">
        <v>2</v>
      </c>
      <c r="J278" s="67" t="s">
        <v>27</v>
      </c>
      <c r="K278" s="290"/>
      <c r="L278" s="90">
        <v>3</v>
      </c>
      <c r="M278" s="66">
        <v>4926</v>
      </c>
      <c r="N278" s="233">
        <v>2200000</v>
      </c>
      <c r="O278" s="233">
        <v>2200000</v>
      </c>
      <c r="P278" s="119"/>
      <c r="Q278" s="346">
        <f>SUM(O278/M278)</f>
        <v>446.60982541615914</v>
      </c>
    </row>
  </sheetData>
  <sheetProtection/>
  <printOptions/>
  <pageMargins left="0.2" right="0" top="0.25" bottom="0.5" header="0.5" footer="0.5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Shereen</cp:lastModifiedBy>
  <cp:lastPrinted>2016-01-04T18:23:24Z</cp:lastPrinted>
  <dcterms:created xsi:type="dcterms:W3CDTF">2005-04-12T20:59:18Z</dcterms:created>
  <dcterms:modified xsi:type="dcterms:W3CDTF">2016-01-06T11:58:33Z</dcterms:modified>
  <cp:category/>
  <cp:version/>
  <cp:contentType/>
  <cp:contentStatus/>
</cp:coreProperties>
</file>